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<sst xmlns="http://schemas.openxmlformats.org/spreadsheetml/2006/main" count="458" uniqueCount="232">
  <si>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</si>
  <si>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</si>
  <si>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</si>
  <si>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</si>
  <si>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</si>
  <si>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</si>
  <si>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</si>
  <si>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</si>
  <si>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</si>
  <si>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</si>
  <si>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</si>
  <si>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</si>
  <si>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</si>
  <si>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</si>
  <si>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</si>
  <si>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</si>
  <si>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</si>
  <si>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</si>
  <si>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</si>
  <si>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</si>
  <si>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</si>
  <si>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</si>
  <si>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</si>
  <si>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</si>
  <si>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</si>
  <si>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</si>
  <si>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</si>
  <si>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</si>
  <si>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</si>
  <si>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</si>
  <si>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</si>
  <si>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</si>
  <si>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</si>
  <si>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</si>
  <si>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</si>
  <si>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</si>
  <si>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</si>
  <si>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</si>
  <si>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</si>
  <si>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</si>
  <si>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</si>
  <si>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</si>
  <si>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</si>
  <si>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</si>
  <si>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</si>
  <si>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</si>
  <si>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</si>
  <si>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</si>
  <si>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</si>
  <si>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</si>
  <si>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</si>
  <si>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</si>
  <si>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</si>
  <si>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</si>
  <si>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</si>
  <si>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</si>
  <si>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</si>
  <si>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</si>
  <si>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</si>
  <si>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</si>
  <si>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</si>
  <si>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</si>
  <si>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</si>
  <si>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</si>
  <si>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</si>
  <si>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</si>
  <si>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</si>
  <si>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</si>
  <si>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</si>
  <si>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</si>
  <si>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</si>
  <si>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</si>
  <si>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</si>
  <si>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</si>
  <si>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</si>
  <si>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</si>
  <si>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</si>
  <si>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</si>
  <si>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</si>
  <si>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</si>
  <si>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</si>
  <si>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 xml:space="preserve">    行政运行</t>
  </si>
  <si>
    <t>05</t>
  </si>
  <si>
    <t xml:space="preserve">    人大立法</t>
  </si>
  <si>
    <t>06</t>
  </si>
  <si>
    <t xml:space="preserve">    人大监督</t>
  </si>
  <si>
    <t>08</t>
  </si>
  <si>
    <t xml:space="preserve">    代表工作</t>
  </si>
  <si>
    <t>99</t>
  </si>
  <si>
    <t xml:space="preserve">    其他人大事务支出</t>
  </si>
  <si>
    <t>208</t>
  </si>
  <si>
    <t>社会保障和就业支出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</si>
  <si>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</si>
  <si>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</si>
  <si>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</si>
  <si>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</si>
  <si>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</si>
  <si>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</si>
  <si>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</si>
  <si>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</si>
  <si>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</si>
  <si>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</si>
  <si>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</si>
  <si>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</si>
  <si>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</si>
  <si>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</si>
  <si>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</si>
  <si>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</si>
  <si>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</si>
  <si>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</si>
  <si>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</si>
  <si>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</si>
  <si>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</si>
  <si>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</si>
  <si>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</si>
  <si>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</si>
  <si>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</si>
  <si>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</si>
  <si>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</si>
  <si>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</si>
  <si>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</si>
  <si>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</si>
  <si>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</si>
  <si>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</si>
  <si>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</si>
  <si>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</si>
  <si>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</si>
  <si>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</si>
  <si>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</si>
  <si>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</si>
  <si>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</si>
  <si>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</si>
  <si>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</si>
  <si>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</si>
  <si>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</si>
  <si>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</si>
  <si>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</si>
  <si>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</si>
  <si>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</si>
  <si>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</si>
  <si>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</si>
  <si>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</si>
  <si>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</si>
  <si>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</si>
  <si>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</si>
  <si>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</si>
  <si>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</si>
  <si>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</si>
  <si>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</si>
  <si>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</si>
  <si>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</si>
  <si>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</si>
  <si>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</si>
  <si>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</si>
  <si>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</si>
  <si>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</si>
  <si>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</si>
  <si>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</si>
  <si>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</si>
  <si>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</si>
  <si>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</si>
  <si>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</si>
  <si>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</si>
  <si>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</si>
  <si>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</si>
  <si>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</si>
  <si>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</si>
  <si>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</si>
  <si>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</si>
  <si>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</si>
  <si>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</si>
  <si>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</si>
  <si>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</si>
  <si>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</si>
  <si>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</si>
  <si>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</si>
  <si>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鄂尔多斯市人民代表大会常务委员会办公室</t>
  </si>
  <si>
    <t>106001</t>
  </si>
  <si>
    <t xml:space="preserve">  鄂尔多斯市人民代表大会常务委员会办公室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</si>
  <si>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</si>
  <si>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</si>
  <si>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</si>
  <si>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</si>
  <si>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</si>
  <si>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</si>
  <si>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备注：我单位不涉及此项内容，此表为空表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</si>
  <si>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</si>
  <si>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</si>
  <si>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</si>
  <si>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</si>
  <si>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</si>
  <si>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</si>
  <si>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</si>
  <si>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</si>
  <si>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</si>
  <si>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</si>
  <si>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</si>
  <si>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</si>
  <si>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</si>
  <si>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</si>
  <si>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</si>
  <si>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</si>
  <si>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</si>
  <si>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</si>
  <si>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</si>
  <si>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</si>
  <si>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</si>
  <si>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</si>
  <si>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</si>
  <si>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</si>
  <si>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</si>
  <si>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</si>
  <si>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</si>
  <si>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</si>
  <si>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</si>
  <si>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</si>
  <si>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</si>
  <si>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</si>
  <si>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9</t>
  </si>
  <si>
    <t>行政科</t>
  </si>
  <si>
    <t>人大工作和建设经费</t>
  </si>
  <si>
    <t>车辆加油</t>
  </si>
  <si>
    <t>分散采购</t>
  </si>
  <si>
    <t>0</t>
  </si>
  <si>
    <t>车辆保险</t>
  </si>
  <si>
    <t>其他消耗用品</t>
  </si>
  <si>
    <t>办公家具</t>
  </si>
  <si>
    <t>其他办公自动化设备</t>
  </si>
  <si>
    <t>计算机软件的开发、设计和维护</t>
  </si>
  <si>
    <t>集中采购</t>
  </si>
  <si>
    <t>车辆维修</t>
  </si>
  <si>
    <t xml:space="preserve">    代表工作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</si>
</sst>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#,##0.0_);[Red]\(#,##0.0\)"/>
    <numFmt numFmtId="179" formatCode="\¥#,##0.00;\¥\-#,##0.00"/>
    <numFmt numFmtId="180" formatCode="#,##0.0000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2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1" fontId="2" fillId="0" borderId="18" xfId="0" applyNumberFormat="1" applyFont="1" applyFill="1" applyBorder="1" applyAlignment="1" applyProtection="1">
      <alignment horizontal="right" vertical="center" wrapText="1"/>
      <protection/>
    </xf>
    <xf numFmtId="1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38" fontId="2" fillId="0" borderId="20" xfId="0" applyNumberFormat="1" applyFont="1" applyFill="1" applyBorder="1" applyAlignment="1">
      <alignment horizontal="center" vertical="center" wrapText="1"/>
    </xf>
    <xf numFmtId="38" fontId="2" fillId="0" borderId="9" xfId="0" applyNumberFormat="1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38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38" fontId="2" fillId="0" borderId="9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wrapText="1"/>
    </xf>
    <xf numFmtId="178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right"/>
      <protection/>
    </xf>
    <xf numFmtId="38" fontId="2" fillId="0" borderId="15" xfId="0" applyNumberFormat="1" applyFont="1" applyFill="1" applyBorder="1" applyAlignment="1">
      <alignment horizontal="right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16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9" fontId="2" fillId="0" borderId="9" xfId="0" applyNumberFormat="1" applyFont="1" applyFill="1" applyBorder="1" applyAlignment="1" applyProtection="1">
      <alignment vertical="center" wrapText="1"/>
      <protection/>
    </xf>
    <xf numFmtId="38" fontId="2" fillId="0" borderId="20" xfId="0" applyNumberFormat="1" applyFont="1" applyFill="1" applyBorder="1" applyAlignment="1" applyProtection="1">
      <alignment horizontal="right" vertical="center" wrapText="1"/>
      <protection/>
    </xf>
    <xf numFmtId="38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8" xfId="0" applyNumberFormat="1" applyFont="1" applyFill="1" applyBorder="1" applyAlignment="1" applyProtection="1">
      <alignment vertical="center" wrapText="1"/>
      <protection/>
    </xf>
    <xf numFmtId="38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1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38" fontId="1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 applyProtection="1">
      <alignment horizontal="centerContinuous" vertical="center"/>
      <protection/>
    </xf>
    <xf numFmtId="38" fontId="4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38" fontId="11" fillId="0" borderId="21" xfId="0" applyNumberFormat="1" applyFont="1" applyFill="1" applyBorder="1" applyAlignment="1" applyProtection="1">
      <alignment horizontal="centerContinuous" vertical="center"/>
      <protection/>
    </xf>
    <xf numFmtId="0" fontId="11" fillId="0" borderId="21" xfId="0" applyNumberFormat="1" applyFont="1" applyFill="1" applyBorder="1" applyAlignment="1" applyProtection="1">
      <alignment horizontal="centerContinuous" vertical="center"/>
      <protection/>
    </xf>
    <xf numFmtId="0" fontId="11" fillId="0" borderId="9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>
      <alignment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3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80" fontId="2" fillId="0" borderId="21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Fill="1" applyBorder="1" applyAlignment="1" applyProtection="1">
      <alignment horizontal="right" vertical="center" wrapText="1"/>
      <protection/>
    </xf>
    <xf numFmtId="38" fontId="2" fillId="0" borderId="12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38" fontId="2" fillId="0" borderId="13" xfId="0" applyNumberFormat="1" applyFont="1" applyFill="1" applyBorder="1" applyAlignment="1">
      <alignment/>
    </xf>
    <xf numFmtId="0" fontId="2" fillId="0" borderId="9" xfId="0" applyFont="1" applyFill="1" applyBorder="1" applyAlignment="1">
      <alignment vertical="center" wrapText="1"/>
    </xf>
    <xf numFmtId="38" fontId="2" fillId="0" borderId="13" xfId="0" applyNumberFormat="1" applyFont="1" applyFill="1" applyBorder="1" applyAlignment="1">
      <alignment horizontal="right" vertical="center" wrapText="1"/>
    </xf>
    <xf numFmtId="38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Font="1" applyFill="1" applyBorder="1" applyAlignment="1">
      <alignment vertical="center" wrapText="1"/>
    </xf>
    <xf numFmtId="38" fontId="2" fillId="33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38" fontId="2" fillId="0" borderId="9" xfId="0" applyNumberFormat="1" applyFont="1" applyFill="1" applyBorder="1" applyAlignment="1">
      <alignment/>
    </xf>
    <xf numFmtId="38" fontId="2" fillId="0" borderId="9" xfId="0" applyNumberFormat="1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left" vertical="center" wrapText="1"/>
    </xf>
    <xf numFmtId="38" fontId="2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38" fontId="1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21" xfId="0" applyNumberFormat="1" applyFont="1" applyFill="1" applyBorder="1" applyAlignment="1" applyProtection="1">
      <alignment vertical="center" wrapText="1"/>
      <protection/>
    </xf>
    <xf numFmtId="38" fontId="2" fillId="0" borderId="0" xfId="0" applyNumberFormat="1" applyFont="1" applyFill="1" applyBorder="1" applyAlignment="1" applyProtection="1">
      <alignment horizontal="right" vertical="center" wrapText="1"/>
      <protection/>
    </xf>
    <xf numFmtId="38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38" fontId="2" fillId="0" borderId="0" xfId="0" applyNumberFormat="1" applyFont="1" applyFill="1" applyBorder="1" applyAlignment="1">
      <alignment horizontal="right" vertical="center" wrapText="1"/>
    </xf>
    <xf numFmtId="38" fontId="2" fillId="0" borderId="14" xfId="0" applyNumberFormat="1" applyFont="1" applyFill="1" applyBorder="1" applyAlignment="1">
      <alignment/>
    </xf>
    <xf numFmtId="38" fontId="2" fillId="0" borderId="20" xfId="0" applyNumberFormat="1" applyFont="1" applyFill="1" applyBorder="1" applyAlignment="1">
      <alignment horizontal="right" vertical="center" wrapText="1"/>
    </xf>
    <xf numFmtId="38" fontId="2" fillId="0" borderId="16" xfId="0" applyNumberFormat="1" applyFont="1" applyFill="1" applyBorder="1" applyAlignment="1">
      <alignment horizontal="right" vertical="center" wrapText="1"/>
    </xf>
    <xf numFmtId="38" fontId="2" fillId="0" borderId="21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 applyProtection="1">
      <alignment/>
      <protection/>
    </xf>
    <xf numFmtId="38" fontId="2" fillId="33" borderId="21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38" fontId="2" fillId="33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38" fontId="2" fillId="0" borderId="20" xfId="0" applyNumberFormat="1" applyFont="1" applyFill="1" applyBorder="1" applyAlignment="1">
      <alignment/>
    </xf>
    <xf numFmtId="0" fontId="3" fillId="0" borderId="2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38" fontId="2" fillId="0" borderId="10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38" fontId="2" fillId="0" borderId="2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38" fontId="2" fillId="0" borderId="17" xfId="0" applyNumberFormat="1" applyFont="1" applyFill="1" applyBorder="1" applyAlignment="1">
      <alignment horizontal="right" vertical="center" wrapText="1"/>
    </xf>
    <xf numFmtId="38" fontId="2" fillId="0" borderId="14" xfId="0" applyNumberFormat="1" applyFont="1" applyFill="1" applyBorder="1" applyAlignment="1">
      <alignment horizontal="right" vertical="center" wrapText="1"/>
    </xf>
    <xf numFmtId="38" fontId="2" fillId="0" borderId="18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>
      <alignment horizontal="right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100" workbookViewId="0" topLeftCell="A17">
      <selection activeCell="B44" sqref="B44"/>
    </sheetView>
  </sheetViews>
  <sheetFormatPr defaultColWidth="8.125" defaultRowHeight="14.25"/>
  <cols>
    <col min="1" max="1" width="36.625" style="1" customWidth="1"/>
    <col min="2" max="2" width="16.625" style="1" customWidth="1"/>
    <col min="3" max="3" width="33.00390625" style="1" customWidth="1"/>
    <col min="4" max="4" width="16.75390625" style="1" customWidth="1"/>
    <col min="5" max="5" width="16.25390625" style="1" customWidth="1"/>
    <col min="6" max="6" width="15.00390625" style="1" customWidth="1"/>
    <col min="7" max="7" width="19.00390625" style="1" customWidth="1"/>
    <col min="8" max="8" width="16.875" style="1" customWidth="1"/>
    <col min="9" max="9" width="15.00390625" style="1" customWidth="1"/>
    <col min="10" max="11" width="4.50390625" style="1" customWidth="1"/>
    <col min="12" max="16" width="6.125" style="1" customWidth="1"/>
    <col min="17" max="16384" width="8.125" style="1" customWidth="1"/>
  </cols>
  <sheetData>
    <row r="1" spans="1:16" ht="15" customHeight="1">
      <c r="A1" s="29" t="s">
        <v>0</v>
      </c>
      <c r="B1" s="52"/>
      <c r="C1" s="31"/>
      <c r="D1" s="87"/>
      <c r="E1" s="31"/>
      <c r="F1" s="31"/>
      <c r="G1" s="31"/>
      <c r="H1" s="169"/>
      <c r="I1" s="169"/>
      <c r="J1" s="31"/>
      <c r="K1" s="31"/>
      <c r="L1" s="31"/>
      <c r="M1" s="31"/>
      <c r="N1" s="31"/>
      <c r="O1" s="31"/>
      <c r="P1" s="31"/>
    </row>
    <row r="2" spans="1:16" ht="23.25" customHeight="1">
      <c r="A2" s="80" t="s">
        <v>1</v>
      </c>
      <c r="B2" s="80"/>
      <c r="C2" s="80"/>
      <c r="D2" s="88"/>
      <c r="E2" s="80"/>
      <c r="F2" s="80"/>
      <c r="G2" s="80"/>
      <c r="H2" s="80"/>
      <c r="I2" s="80"/>
      <c r="J2" s="59"/>
      <c r="K2" s="59"/>
      <c r="L2" s="59"/>
      <c r="M2" s="59"/>
      <c r="N2" s="59"/>
      <c r="O2" s="59"/>
      <c r="P2" s="59"/>
    </row>
    <row r="3" spans="1:16" ht="14.25" customHeight="1">
      <c r="A3" s="7"/>
      <c r="B3" s="7"/>
      <c r="C3" s="7"/>
      <c r="D3" s="89"/>
      <c r="E3" s="134"/>
      <c r="F3" s="134"/>
      <c r="G3" s="7"/>
      <c r="H3" s="7"/>
      <c r="I3" s="90" t="s">
        <v>2</v>
      </c>
      <c r="J3" s="60"/>
      <c r="K3" s="60"/>
      <c r="L3" s="60"/>
      <c r="M3" s="60"/>
      <c r="N3" s="60"/>
      <c r="O3" s="60"/>
      <c r="P3" s="60"/>
    </row>
    <row r="4" spans="1:16" ht="22.5" customHeight="1">
      <c r="A4" s="170" t="s">
        <v>3</v>
      </c>
      <c r="B4" s="171"/>
      <c r="C4" s="92" t="s">
        <v>4</v>
      </c>
      <c r="D4" s="93"/>
      <c r="E4" s="94"/>
      <c r="F4" s="94"/>
      <c r="G4" s="94"/>
      <c r="H4" s="94"/>
      <c r="I4" s="168"/>
      <c r="J4" s="96"/>
      <c r="K4" s="96"/>
      <c r="L4" s="96"/>
      <c r="M4" s="96"/>
      <c r="N4" s="96"/>
      <c r="O4" s="96"/>
      <c r="P4" s="96"/>
    </row>
    <row r="5" spans="1:16" ht="32.25" customHeight="1">
      <c r="A5" s="97" t="s">
        <v>5</v>
      </c>
      <c r="B5" s="97" t="s">
        <v>6</v>
      </c>
      <c r="C5" s="135" t="s">
        <v>7</v>
      </c>
      <c r="D5" s="136" t="s">
        <v>8</v>
      </c>
      <c r="E5" s="135" t="s">
        <v>9</v>
      </c>
      <c r="F5" s="135" t="s">
        <v>10</v>
      </c>
      <c r="G5" s="135" t="s">
        <v>11</v>
      </c>
      <c r="H5" s="135" t="s">
        <v>9</v>
      </c>
      <c r="I5" s="135" t="s">
        <v>10</v>
      </c>
      <c r="J5" s="96"/>
      <c r="K5" s="96"/>
      <c r="L5" s="96"/>
      <c r="M5" s="96"/>
      <c r="N5" s="96"/>
      <c r="O5" s="96"/>
      <c r="P5" s="96"/>
    </row>
    <row r="6" spans="1:16" ht="18" customHeight="1">
      <c r="A6" s="46" t="s">
        <v>12</v>
      </c>
      <c r="B6" s="137"/>
      <c r="C6" s="138" t="s">
        <v>13</v>
      </c>
      <c r="D6" s="45">
        <v>25708648.5</v>
      </c>
      <c r="E6" s="45">
        <f aca="true" t="shared" si="0" ref="E6:E34">SUM(D6-F6)</f>
        <v>25708648.5</v>
      </c>
      <c r="F6" s="45">
        <v>0</v>
      </c>
      <c r="G6" s="46" t="s">
        <v>14</v>
      </c>
      <c r="H6" s="139">
        <v>21993581.8</v>
      </c>
      <c r="I6" s="139">
        <v>0</v>
      </c>
      <c r="J6" s="104"/>
      <c r="K6" s="104"/>
      <c r="L6" s="104"/>
      <c r="M6" s="104"/>
      <c r="N6" s="104"/>
      <c r="O6" s="104"/>
      <c r="P6" s="104"/>
    </row>
    <row r="7" spans="1:16" ht="18" customHeight="1">
      <c r="A7" s="138" t="s">
        <v>15</v>
      </c>
      <c r="B7" s="105">
        <v>30753581.8</v>
      </c>
      <c r="C7" s="140" t="s">
        <v>16</v>
      </c>
      <c r="D7" s="45">
        <v>0</v>
      </c>
      <c r="E7" s="45">
        <f t="shared" si="0"/>
        <v>0</v>
      </c>
      <c r="F7" s="45">
        <v>0</v>
      </c>
      <c r="G7" s="46" t="s">
        <v>17</v>
      </c>
      <c r="H7" s="67">
        <v>18133123.8</v>
      </c>
      <c r="I7" s="67">
        <v>0</v>
      </c>
      <c r="J7" s="104"/>
      <c r="K7" s="104"/>
      <c r="L7" s="104"/>
      <c r="M7" s="104"/>
      <c r="N7" s="104"/>
      <c r="O7" s="104"/>
      <c r="P7" s="104"/>
    </row>
    <row r="8" spans="1:16" ht="18" customHeight="1">
      <c r="A8" s="46" t="s">
        <v>18</v>
      </c>
      <c r="B8" s="141">
        <v>0</v>
      </c>
      <c r="C8" s="138" t="s">
        <v>19</v>
      </c>
      <c r="D8" s="45">
        <v>0</v>
      </c>
      <c r="E8" s="45">
        <f t="shared" si="0"/>
        <v>0</v>
      </c>
      <c r="F8" s="45">
        <v>0</v>
      </c>
      <c r="G8" s="46" t="s">
        <v>20</v>
      </c>
      <c r="H8" s="142">
        <v>3860458</v>
      </c>
      <c r="I8" s="142">
        <v>0</v>
      </c>
      <c r="J8" s="104"/>
      <c r="K8" s="104"/>
      <c r="L8" s="104"/>
      <c r="M8" s="104"/>
      <c r="N8" s="104"/>
      <c r="O8" s="104"/>
      <c r="P8" s="104"/>
    </row>
    <row r="9" spans="1:16" ht="18" customHeight="1">
      <c r="A9" s="46" t="s">
        <v>21</v>
      </c>
      <c r="B9" s="68">
        <v>0</v>
      </c>
      <c r="C9" s="138" t="s">
        <v>22</v>
      </c>
      <c r="D9" s="45">
        <v>0</v>
      </c>
      <c r="E9" s="45">
        <f t="shared" si="0"/>
        <v>0</v>
      </c>
      <c r="F9" s="45">
        <v>0</v>
      </c>
      <c r="G9" s="46" t="s">
        <v>23</v>
      </c>
      <c r="H9" s="67">
        <v>8760000</v>
      </c>
      <c r="I9" s="67">
        <v>0</v>
      </c>
      <c r="J9" s="104"/>
      <c r="K9" s="104"/>
      <c r="L9" s="104"/>
      <c r="M9" s="104"/>
      <c r="N9" s="104"/>
      <c r="O9" s="104"/>
      <c r="P9" s="104"/>
    </row>
    <row r="10" spans="1:16" ht="18" customHeight="1">
      <c r="A10" s="143" t="s">
        <v>24</v>
      </c>
      <c r="B10" s="144"/>
      <c r="C10" s="138" t="s">
        <v>25</v>
      </c>
      <c r="D10" s="45">
        <v>0</v>
      </c>
      <c r="E10" s="45">
        <f t="shared" si="0"/>
        <v>0</v>
      </c>
      <c r="F10" s="45">
        <v>0</v>
      </c>
      <c r="G10" s="46" t="s">
        <v>26</v>
      </c>
      <c r="H10" s="145"/>
      <c r="I10" s="110"/>
      <c r="J10" s="104"/>
      <c r="K10" s="104"/>
      <c r="L10" s="104"/>
      <c r="M10" s="104"/>
      <c r="N10" s="104"/>
      <c r="O10" s="104"/>
      <c r="P10" s="104"/>
    </row>
    <row r="11" spans="1:16" ht="18" customHeight="1">
      <c r="A11" s="46" t="s">
        <v>27</v>
      </c>
      <c r="B11" s="68">
        <v>0</v>
      </c>
      <c r="C11" s="138" t="s">
        <v>28</v>
      </c>
      <c r="D11" s="45">
        <v>0</v>
      </c>
      <c r="E11" s="45">
        <f t="shared" si="0"/>
        <v>0</v>
      </c>
      <c r="F11" s="45">
        <v>0</v>
      </c>
      <c r="G11" s="46"/>
      <c r="H11" s="146"/>
      <c r="I11" s="45"/>
      <c r="J11" s="104"/>
      <c r="K11" s="104"/>
      <c r="L11" s="104"/>
      <c r="M11" s="104"/>
      <c r="N11" s="104"/>
      <c r="O11" s="104"/>
      <c r="P11" s="104"/>
    </row>
    <row r="12" spans="1:16" ht="18" customHeight="1">
      <c r="A12" s="46" t="s">
        <v>29</v>
      </c>
      <c r="B12" s="147"/>
      <c r="C12" s="138" t="s">
        <v>30</v>
      </c>
      <c r="D12" s="45">
        <v>0</v>
      </c>
      <c r="E12" s="45">
        <f t="shared" si="0"/>
        <v>0</v>
      </c>
      <c r="F12" s="45">
        <v>0</v>
      </c>
      <c r="G12" s="46"/>
      <c r="H12" s="146"/>
      <c r="I12" s="45"/>
      <c r="J12" s="104"/>
      <c r="K12" s="104"/>
      <c r="L12" s="104"/>
      <c r="M12" s="104"/>
      <c r="N12" s="104"/>
      <c r="O12" s="104"/>
      <c r="P12" s="104"/>
    </row>
    <row r="13" spans="1:16" ht="18" customHeight="1">
      <c r="A13" s="46" t="s">
        <v>31</v>
      </c>
      <c r="B13" s="148"/>
      <c r="C13" s="138" t="s">
        <v>32</v>
      </c>
      <c r="D13" s="45">
        <v>2501966.5</v>
      </c>
      <c r="E13" s="45">
        <f t="shared" si="0"/>
        <v>2501966.5</v>
      </c>
      <c r="F13" s="45">
        <v>0</v>
      </c>
      <c r="G13" s="46"/>
      <c r="H13" s="146"/>
      <c r="I13" s="47"/>
      <c r="J13" s="104"/>
      <c r="K13" s="104"/>
      <c r="L13" s="104"/>
      <c r="M13" s="104"/>
      <c r="N13" s="104"/>
      <c r="O13" s="104"/>
      <c r="P13" s="104"/>
    </row>
    <row r="14" spans="1:16" ht="18" customHeight="1">
      <c r="A14" s="149"/>
      <c r="B14" s="148"/>
      <c r="C14" s="138" t="s">
        <v>33</v>
      </c>
      <c r="D14" s="45">
        <v>0</v>
      </c>
      <c r="E14" s="45">
        <f t="shared" si="0"/>
        <v>0</v>
      </c>
      <c r="F14" s="45">
        <v>0</v>
      </c>
      <c r="G14" s="46"/>
      <c r="H14" s="146"/>
      <c r="I14" s="47"/>
      <c r="J14" s="104"/>
      <c r="K14" s="104"/>
      <c r="L14" s="104"/>
      <c r="M14" s="104"/>
      <c r="N14" s="104"/>
      <c r="O14" s="104"/>
      <c r="P14" s="104"/>
    </row>
    <row r="15" spans="1:16" ht="18" customHeight="1">
      <c r="A15" s="46"/>
      <c r="B15" s="68"/>
      <c r="C15" s="138" t="s">
        <v>34</v>
      </c>
      <c r="D15" s="45">
        <v>1061623.2</v>
      </c>
      <c r="E15" s="45">
        <f t="shared" si="0"/>
        <v>1061623.2</v>
      </c>
      <c r="F15" s="45">
        <v>0</v>
      </c>
      <c r="G15" s="46"/>
      <c r="H15" s="146"/>
      <c r="I15" s="47"/>
      <c r="J15" s="104"/>
      <c r="K15" s="104"/>
      <c r="L15" s="104"/>
      <c r="M15" s="104"/>
      <c r="N15" s="104"/>
      <c r="O15" s="104"/>
      <c r="P15" s="104"/>
    </row>
    <row r="16" spans="1:16" ht="18" customHeight="1">
      <c r="A16" s="46"/>
      <c r="C16" s="138" t="s">
        <v>35</v>
      </c>
      <c r="D16" s="45">
        <v>0</v>
      </c>
      <c r="E16" s="45">
        <f t="shared" si="0"/>
        <v>0</v>
      </c>
      <c r="F16" s="45">
        <v>0</v>
      </c>
      <c r="G16" s="46"/>
      <c r="H16" s="146"/>
      <c r="I16" s="47"/>
      <c r="J16" s="104"/>
      <c r="K16" s="104"/>
      <c r="L16" s="104"/>
      <c r="M16" s="104"/>
      <c r="N16" s="104"/>
      <c r="O16" s="104"/>
      <c r="P16" s="104"/>
    </row>
    <row r="17" spans="1:16" ht="18" customHeight="1">
      <c r="A17" s="46"/>
      <c r="B17" s="68"/>
      <c r="C17" s="138" t="s">
        <v>36</v>
      </c>
      <c r="D17" s="45">
        <v>0</v>
      </c>
      <c r="E17" s="45">
        <f t="shared" si="0"/>
        <v>0</v>
      </c>
      <c r="F17" s="45">
        <v>0</v>
      </c>
      <c r="G17" s="46"/>
      <c r="H17" s="146"/>
      <c r="I17" s="47"/>
      <c r="J17" s="104"/>
      <c r="K17" s="104"/>
      <c r="L17" s="104"/>
      <c r="M17" s="104"/>
      <c r="N17" s="104"/>
      <c r="O17" s="104"/>
      <c r="P17" s="104"/>
    </row>
    <row r="18" spans="1:16" ht="18" customHeight="1">
      <c r="A18" s="46"/>
      <c r="B18" s="150"/>
      <c r="C18" s="138" t="s">
        <v>37</v>
      </c>
      <c r="D18" s="45">
        <v>0</v>
      </c>
      <c r="E18" s="45">
        <f t="shared" si="0"/>
        <v>0</v>
      </c>
      <c r="F18" s="45">
        <v>0</v>
      </c>
      <c r="G18" s="46"/>
      <c r="H18" s="146"/>
      <c r="I18" s="47"/>
      <c r="J18" s="104"/>
      <c r="K18" s="104"/>
      <c r="L18" s="104"/>
      <c r="M18" s="104"/>
      <c r="N18" s="104"/>
      <c r="O18" s="104"/>
      <c r="P18" s="104"/>
    </row>
    <row r="19" spans="1:16" ht="18" customHeight="1">
      <c r="A19" s="151"/>
      <c r="B19" s="150"/>
      <c r="C19" s="138" t="s">
        <v>38</v>
      </c>
      <c r="D19" s="45">
        <v>0</v>
      </c>
      <c r="E19" s="45">
        <f t="shared" si="0"/>
        <v>0</v>
      </c>
      <c r="F19" s="45">
        <v>0</v>
      </c>
      <c r="G19" s="46"/>
      <c r="H19" s="146"/>
      <c r="I19" s="47"/>
      <c r="J19" s="104"/>
      <c r="K19" s="104"/>
      <c r="L19" s="104"/>
      <c r="M19" s="104"/>
      <c r="N19" s="104"/>
      <c r="O19" s="104"/>
      <c r="P19" s="104"/>
    </row>
    <row r="20" spans="1:16" ht="18" customHeight="1">
      <c r="A20" s="46"/>
      <c r="B20" s="150"/>
      <c r="C20" s="138" t="s">
        <v>39</v>
      </c>
      <c r="D20" s="45">
        <v>0</v>
      </c>
      <c r="E20" s="45">
        <f t="shared" si="0"/>
        <v>0</v>
      </c>
      <c r="F20" s="45">
        <v>0</v>
      </c>
      <c r="G20" s="46"/>
      <c r="H20" s="146"/>
      <c r="I20" s="47"/>
      <c r="J20" s="104"/>
      <c r="K20" s="104"/>
      <c r="L20" s="104"/>
      <c r="M20" s="104"/>
      <c r="N20" s="104"/>
      <c r="O20" s="104"/>
      <c r="P20" s="104"/>
    </row>
    <row r="21" spans="1:16" ht="18" customHeight="1">
      <c r="A21" s="46"/>
      <c r="B21" s="152"/>
      <c r="C21" s="138" t="s">
        <v>40</v>
      </c>
      <c r="D21" s="45">
        <v>0</v>
      </c>
      <c r="E21" s="45">
        <f t="shared" si="0"/>
        <v>0</v>
      </c>
      <c r="F21" s="45">
        <v>0</v>
      </c>
      <c r="G21" s="46"/>
      <c r="H21" s="146"/>
      <c r="I21" s="47"/>
      <c r="J21" s="104"/>
      <c r="K21" s="104"/>
      <c r="L21" s="104"/>
      <c r="M21" s="104"/>
      <c r="N21" s="104"/>
      <c r="O21" s="104"/>
      <c r="P21" s="104"/>
    </row>
    <row r="22" spans="1:16" ht="18" customHeight="1">
      <c r="A22" s="46"/>
      <c r="B22" s="152"/>
      <c r="C22" s="138" t="s">
        <v>41</v>
      </c>
      <c r="D22" s="45">
        <v>0</v>
      </c>
      <c r="E22" s="45">
        <f t="shared" si="0"/>
        <v>0</v>
      </c>
      <c r="F22" s="45">
        <v>0</v>
      </c>
      <c r="G22" s="46"/>
      <c r="H22" s="146"/>
      <c r="I22" s="47"/>
      <c r="J22" s="104"/>
      <c r="K22" s="104"/>
      <c r="L22" s="104"/>
      <c r="M22" s="104"/>
      <c r="N22" s="104"/>
      <c r="O22" s="104"/>
      <c r="P22" s="104"/>
    </row>
    <row r="23" spans="1:16" ht="18" customHeight="1">
      <c r="A23" s="8"/>
      <c r="B23" s="148"/>
      <c r="C23" s="138" t="s">
        <v>42</v>
      </c>
      <c r="D23" s="45">
        <v>0</v>
      </c>
      <c r="E23" s="45">
        <f t="shared" si="0"/>
        <v>0</v>
      </c>
      <c r="F23" s="45">
        <v>0</v>
      </c>
      <c r="G23" s="46"/>
      <c r="H23" s="146"/>
      <c r="I23" s="47"/>
      <c r="J23" s="104"/>
      <c r="K23" s="104"/>
      <c r="L23" s="104"/>
      <c r="M23" s="104"/>
      <c r="N23" s="104"/>
      <c r="O23" s="104"/>
      <c r="P23" s="104"/>
    </row>
    <row r="24" spans="1:16" ht="18" customHeight="1">
      <c r="A24" s="46"/>
      <c r="B24" s="148"/>
      <c r="C24" s="138" t="s">
        <v>43</v>
      </c>
      <c r="D24" s="45">
        <v>0</v>
      </c>
      <c r="E24" s="45">
        <f t="shared" si="0"/>
        <v>0</v>
      </c>
      <c r="F24" s="45">
        <v>0</v>
      </c>
      <c r="G24" s="46"/>
      <c r="H24" s="146"/>
      <c r="I24" s="47"/>
      <c r="J24" s="104"/>
      <c r="K24" s="104"/>
      <c r="L24" s="104"/>
      <c r="M24" s="104"/>
      <c r="N24" s="104"/>
      <c r="O24" s="104"/>
      <c r="P24" s="104"/>
    </row>
    <row r="25" spans="1:16" ht="18" customHeight="1">
      <c r="A25" s="151"/>
      <c r="B25" s="148"/>
      <c r="C25" s="138" t="s">
        <v>44</v>
      </c>
      <c r="D25" s="45">
        <v>1481343.6</v>
      </c>
      <c r="E25" s="45">
        <f t="shared" si="0"/>
        <v>1481343.6</v>
      </c>
      <c r="F25" s="45">
        <v>0</v>
      </c>
      <c r="G25" s="46"/>
      <c r="H25" s="146"/>
      <c r="I25" s="47"/>
      <c r="J25" s="104"/>
      <c r="K25" s="104"/>
      <c r="L25" s="104"/>
      <c r="M25" s="104"/>
      <c r="N25" s="104"/>
      <c r="O25" s="104"/>
      <c r="P25" s="104"/>
    </row>
    <row r="26" spans="1:16" ht="18" customHeight="1">
      <c r="A26" s="151"/>
      <c r="B26" s="148"/>
      <c r="C26" s="138" t="s">
        <v>45</v>
      </c>
      <c r="D26" s="45">
        <v>0</v>
      </c>
      <c r="E26" s="45">
        <f t="shared" si="0"/>
        <v>0</v>
      </c>
      <c r="F26" s="45">
        <v>0</v>
      </c>
      <c r="G26" s="46"/>
      <c r="H26" s="146"/>
      <c r="I26" s="47"/>
      <c r="J26" s="104"/>
      <c r="K26" s="104"/>
      <c r="L26" s="104"/>
      <c r="M26" s="104"/>
      <c r="N26" s="104"/>
      <c r="O26" s="104"/>
      <c r="P26" s="104"/>
    </row>
    <row r="27" spans="1:16" ht="18" customHeight="1">
      <c r="A27" s="151"/>
      <c r="B27" s="148"/>
      <c r="C27" s="138" t="s">
        <v>46</v>
      </c>
      <c r="D27" s="45">
        <v>0</v>
      </c>
      <c r="E27" s="45">
        <f t="shared" si="0"/>
        <v>0</v>
      </c>
      <c r="F27" s="45">
        <v>0</v>
      </c>
      <c r="G27" s="46"/>
      <c r="H27" s="146"/>
      <c r="I27" s="47"/>
      <c r="J27" s="104"/>
      <c r="K27" s="104"/>
      <c r="L27" s="104"/>
      <c r="M27" s="104"/>
      <c r="N27" s="104"/>
      <c r="O27" s="104"/>
      <c r="P27" s="104"/>
    </row>
    <row r="28" spans="1:16" ht="18" customHeight="1">
      <c r="A28" s="46"/>
      <c r="B28" s="152"/>
      <c r="C28" s="138" t="s">
        <v>47</v>
      </c>
      <c r="D28" s="45">
        <v>0</v>
      </c>
      <c r="E28" s="45">
        <f t="shared" si="0"/>
        <v>0</v>
      </c>
      <c r="F28" s="45">
        <v>0</v>
      </c>
      <c r="G28" s="46"/>
      <c r="H28" s="146"/>
      <c r="I28" s="47"/>
      <c r="J28" s="104"/>
      <c r="K28" s="104"/>
      <c r="L28" s="104"/>
      <c r="M28" s="104"/>
      <c r="N28" s="104"/>
      <c r="O28" s="104"/>
      <c r="P28" s="104"/>
    </row>
    <row r="29" spans="1:16" ht="18" customHeight="1">
      <c r="A29" s="46"/>
      <c r="B29" s="152"/>
      <c r="C29" s="138" t="s">
        <v>48</v>
      </c>
      <c r="D29" s="45">
        <v>0</v>
      </c>
      <c r="E29" s="45">
        <f t="shared" si="0"/>
        <v>0</v>
      </c>
      <c r="F29" s="45">
        <v>0</v>
      </c>
      <c r="G29" s="46"/>
      <c r="H29" s="146"/>
      <c r="I29" s="47"/>
      <c r="J29" s="104"/>
      <c r="K29" s="104"/>
      <c r="L29" s="104"/>
      <c r="M29" s="104"/>
      <c r="N29" s="104"/>
      <c r="O29" s="104"/>
      <c r="P29" s="104"/>
    </row>
    <row r="30" spans="1:16" ht="18" customHeight="1">
      <c r="A30" s="46"/>
      <c r="B30" s="152"/>
      <c r="C30" s="138" t="s">
        <v>49</v>
      </c>
      <c r="D30" s="45">
        <v>0</v>
      </c>
      <c r="E30" s="45">
        <f t="shared" si="0"/>
        <v>0</v>
      </c>
      <c r="F30" s="45">
        <v>0</v>
      </c>
      <c r="G30" s="46"/>
      <c r="H30" s="146"/>
      <c r="I30" s="47"/>
      <c r="J30" s="104"/>
      <c r="K30" s="104"/>
      <c r="L30" s="104"/>
      <c r="M30" s="104"/>
      <c r="N30" s="104"/>
      <c r="O30" s="104"/>
      <c r="P30" s="104"/>
    </row>
    <row r="31" spans="1:16" ht="18" customHeight="1">
      <c r="A31" s="149"/>
      <c r="B31" s="153"/>
      <c r="C31" s="138" t="s">
        <v>50</v>
      </c>
      <c r="D31" s="45">
        <v>0</v>
      </c>
      <c r="E31" s="45">
        <f t="shared" si="0"/>
        <v>0</v>
      </c>
      <c r="F31" s="45">
        <v>0</v>
      </c>
      <c r="G31" s="46"/>
      <c r="H31" s="146"/>
      <c r="I31" s="47"/>
      <c r="J31" s="104"/>
      <c r="K31" s="104"/>
      <c r="L31" s="104"/>
      <c r="M31" s="104"/>
      <c r="N31" s="104"/>
      <c r="O31" s="104"/>
      <c r="P31" s="104"/>
    </row>
    <row r="32" spans="1:16" ht="18" customHeight="1">
      <c r="A32" s="149"/>
      <c r="B32" s="153"/>
      <c r="C32" s="138" t="s">
        <v>51</v>
      </c>
      <c r="D32" s="45">
        <v>0</v>
      </c>
      <c r="E32" s="45">
        <f t="shared" si="0"/>
        <v>0</v>
      </c>
      <c r="F32" s="45">
        <v>0</v>
      </c>
      <c r="G32" s="8"/>
      <c r="H32" s="146"/>
      <c r="I32" s="45"/>
      <c r="J32" s="104"/>
      <c r="K32" s="104"/>
      <c r="L32" s="104"/>
      <c r="M32" s="104"/>
      <c r="N32" s="104"/>
      <c r="O32" s="104"/>
      <c r="P32" s="104"/>
    </row>
    <row r="33" spans="1:16" ht="18" customHeight="1">
      <c r="A33" s="151"/>
      <c r="B33" s="147"/>
      <c r="C33" s="138" t="s">
        <v>52</v>
      </c>
      <c r="D33" s="45">
        <v>0</v>
      </c>
      <c r="E33" s="45">
        <f t="shared" si="0"/>
        <v>0</v>
      </c>
      <c r="F33" s="45">
        <v>0</v>
      </c>
      <c r="G33" s="149"/>
      <c r="H33" s="154"/>
      <c r="I33" s="120"/>
      <c r="J33" s="104"/>
      <c r="K33" s="104"/>
      <c r="L33" s="104"/>
      <c r="M33" s="104"/>
      <c r="N33" s="104"/>
      <c r="O33" s="104"/>
      <c r="P33" s="104"/>
    </row>
    <row r="34" spans="1:16" ht="18" customHeight="1">
      <c r="A34" s="151"/>
      <c r="B34" s="148"/>
      <c r="C34" s="138" t="s">
        <v>53</v>
      </c>
      <c r="D34" s="45">
        <v>0</v>
      </c>
      <c r="E34" s="45">
        <f t="shared" si="0"/>
        <v>0</v>
      </c>
      <c r="F34" s="45">
        <v>0</v>
      </c>
      <c r="G34" s="8"/>
      <c r="H34" s="146"/>
      <c r="I34" s="115"/>
      <c r="J34" s="104"/>
      <c r="K34" s="104"/>
      <c r="L34" s="104"/>
      <c r="M34" s="104"/>
      <c r="N34" s="104"/>
      <c r="O34" s="104"/>
      <c r="P34" s="104"/>
    </row>
    <row r="35" spans="1:16" ht="18" customHeight="1">
      <c r="A35" s="155"/>
      <c r="B35" s="146"/>
      <c r="C35" s="156"/>
      <c r="D35" s="121"/>
      <c r="E35" s="47"/>
      <c r="F35" s="47"/>
      <c r="G35" s="149"/>
      <c r="H35" s="154"/>
      <c r="I35" s="120"/>
      <c r="J35" s="104"/>
      <c r="K35" s="104"/>
      <c r="L35" s="104"/>
      <c r="M35" s="104"/>
      <c r="N35" s="104"/>
      <c r="O35" s="104"/>
      <c r="P35" s="104"/>
    </row>
    <row r="36" spans="1:16" ht="18" customHeight="1">
      <c r="A36" s="157" t="s">
        <v>54</v>
      </c>
      <c r="B36" s="56">
        <f>B7+B11</f>
        <v>30753581.8</v>
      </c>
      <c r="C36" s="48" t="s">
        <v>55</v>
      </c>
      <c r="D36" s="121">
        <f>SUM(D6:D34)</f>
        <v>30753581.8</v>
      </c>
      <c r="E36" s="47">
        <f>SUM(E6:E34)</f>
        <v>30753581.8</v>
      </c>
      <c r="F36" s="47">
        <f>SUM(F6:F34)</f>
        <v>0</v>
      </c>
      <c r="G36" s="48" t="s">
        <v>56</v>
      </c>
      <c r="H36" s="158">
        <f>SUM(H7:H9)</f>
        <v>30753581.8</v>
      </c>
      <c r="I36" s="123">
        <f>SUM(I7:I9)</f>
        <v>0</v>
      </c>
      <c r="J36" s="125"/>
      <c r="K36" s="125"/>
      <c r="L36" s="125"/>
      <c r="M36" s="125"/>
      <c r="N36" s="125"/>
      <c r="O36" s="125"/>
      <c r="P36" s="125"/>
    </row>
    <row r="37" spans="1:16" ht="23.25" customHeight="1">
      <c r="A37" s="159" t="s">
        <v>57</v>
      </c>
      <c r="B37" s="28">
        <v>0</v>
      </c>
      <c r="C37" s="160" t="s">
        <v>58</v>
      </c>
      <c r="D37" s="161"/>
      <c r="E37" s="120"/>
      <c r="F37" s="162"/>
      <c r="G37" s="163" t="s">
        <v>59</v>
      </c>
      <c r="H37" s="27">
        <v>0</v>
      </c>
      <c r="I37" s="28">
        <v>0</v>
      </c>
      <c r="J37" s="125"/>
      <c r="K37" s="125"/>
      <c r="L37" s="125"/>
      <c r="M37" s="125"/>
      <c r="N37" s="125"/>
      <c r="O37" s="125"/>
      <c r="P37" s="125"/>
    </row>
    <row r="38" spans="1:16" ht="18" customHeight="1">
      <c r="A38" s="151"/>
      <c r="B38" s="147"/>
      <c r="C38" s="149"/>
      <c r="D38" s="161"/>
      <c r="E38" s="112"/>
      <c r="F38" s="164"/>
      <c r="G38" s="149"/>
      <c r="H38" s="165"/>
      <c r="I38" s="112"/>
      <c r="J38" s="104"/>
      <c r="K38" s="104"/>
      <c r="L38" s="104"/>
      <c r="M38" s="104"/>
      <c r="N38" s="104"/>
      <c r="O38" s="104"/>
      <c r="P38" s="104"/>
    </row>
    <row r="39" spans="1:16" ht="18" customHeight="1">
      <c r="A39" s="151"/>
      <c r="B39" s="56"/>
      <c r="C39" s="149"/>
      <c r="D39" s="161"/>
      <c r="E39" s="47"/>
      <c r="F39" s="166"/>
      <c r="G39" s="167"/>
      <c r="H39" s="146"/>
      <c r="I39" s="47"/>
      <c r="J39" s="104"/>
      <c r="K39" s="104"/>
      <c r="L39" s="104"/>
      <c r="M39" s="104"/>
      <c r="N39" s="104"/>
      <c r="O39" s="104"/>
      <c r="P39" s="104"/>
    </row>
    <row r="40" spans="1:16" ht="18" customHeight="1">
      <c r="A40" s="8" t="s">
        <v>60</v>
      </c>
      <c r="B40" s="68">
        <f>B36+B37</f>
        <v>30753581.8</v>
      </c>
      <c r="C40" s="8" t="s">
        <v>61</v>
      </c>
      <c r="D40" s="161">
        <f>SUM(D6:D34)</f>
        <v>30753581.8</v>
      </c>
      <c r="E40" s="47">
        <f>SUM(E36:E37)</f>
        <v>30753581.8</v>
      </c>
      <c r="F40" s="166">
        <f>SUM(F36:F37)</f>
        <v>0</v>
      </c>
      <c r="G40" s="8" t="s">
        <v>61</v>
      </c>
      <c r="H40" s="146">
        <f>SUM(H36:H37)</f>
        <v>30753581.8</v>
      </c>
      <c r="I40" s="113">
        <f>SUM(I36:I37)</f>
        <v>0</v>
      </c>
      <c r="J40" s="104"/>
      <c r="K40" s="104"/>
      <c r="L40" s="104"/>
      <c r="M40" s="104"/>
      <c r="N40" s="104"/>
      <c r="O40" s="104"/>
      <c r="P40" s="104"/>
    </row>
    <row r="41" spans="1:16" ht="15.75" customHeight="1">
      <c r="A41" s="60"/>
      <c r="C41" s="60"/>
      <c r="D41" s="13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15.75" customHeight="1">
      <c r="A42" s="60"/>
      <c r="B42" s="60"/>
      <c r="C42" s="60"/>
      <c r="D42" s="13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15.75" customHeight="1">
      <c r="A43" s="60"/>
      <c r="B43" s="60"/>
      <c r="C43" s="60"/>
      <c r="D43" s="13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ht="12.75" customHeight="1">
      <c r="A44" s="60"/>
      <c r="B44" s="60"/>
      <c r="C44" s="60"/>
      <c r="D44" s="13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2.75" customHeight="1">
      <c r="A45" s="60"/>
      <c r="B45" s="60"/>
      <c r="C45" s="60"/>
      <c r="D45" s="13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12.75" customHeight="1">
      <c r="A46" s="60"/>
      <c r="B46" s="60"/>
      <c r="C46" s="60"/>
      <c r="D46" s="13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2.75" customHeight="1">
      <c r="A47" s="60"/>
      <c r="B47" s="60"/>
      <c r="C47" s="60"/>
      <c r="D47" s="13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ht="12.75" customHeight="1">
      <c r="A48" s="60"/>
      <c r="B48" s="60"/>
      <c r="C48" s="60"/>
      <c r="D48" s="13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49" spans="1:16" ht="12.75" customHeight="1">
      <c r="A49" s="60"/>
      <c r="B49" s="60"/>
      <c r="C49" s="60"/>
      <c r="D49" s="13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</row>
    <row r="50" spans="1:16" ht="12.75" customHeight="1">
      <c r="A50" s="60"/>
      <c r="B50" s="60"/>
      <c r="C50" s="60"/>
      <c r="D50" s="13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2.75" customHeight="1">
      <c r="A51" s="60"/>
      <c r="B51" s="60"/>
      <c r="C51" s="60"/>
      <c r="D51" s="13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1:16" ht="12.75" customHeight="1">
      <c r="A52" s="60"/>
      <c r="B52" s="60"/>
      <c r="C52" s="60"/>
      <c r="D52" s="13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</sheetData>
  <sheetProtection password="C5E3" sheet="1"/>
  <mergeCells count="2">
    <mergeCell ref="H1:I1"/>
    <mergeCell ref="A4:B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D31" sqref="D31"/>
    </sheetView>
  </sheetViews>
  <sheetFormatPr defaultColWidth="8.125" defaultRowHeight="14.25"/>
  <cols>
    <col min="1" max="1" width="16.125" style="1" customWidth="1"/>
    <col min="2" max="3" width="4.875" style="1" customWidth="1"/>
    <col min="4" max="4" width="55.25390625" style="1" customWidth="1"/>
    <col min="5" max="5" width="19.375" style="1" customWidth="1"/>
    <col min="6" max="6" width="18.375" style="1" customWidth="1"/>
    <col min="7" max="7" width="18.50390625" style="1" customWidth="1"/>
    <col min="8" max="8" width="20.875" style="1" customWidth="1"/>
    <col min="9" max="16384" width="8.125" style="1" customWidth="1"/>
  </cols>
  <sheetData>
    <row r="1" spans="1:8" ht="15.75" customHeight="1">
      <c r="A1" s="29" t="s">
        <v>62</v>
      </c>
      <c r="B1" s="52"/>
      <c r="C1" s="52"/>
      <c r="D1" s="52"/>
      <c r="E1" s="31"/>
      <c r="F1" s="31"/>
      <c r="G1" s="53"/>
      <c r="H1" s="31"/>
    </row>
    <row r="2" spans="1:8" ht="20.25" customHeight="1">
      <c r="A2" s="80" t="s">
        <v>63</v>
      </c>
      <c r="B2" s="131"/>
      <c r="C2" s="131"/>
      <c r="D2" s="131"/>
      <c r="E2" s="131"/>
      <c r="F2" s="131"/>
      <c r="G2" s="131"/>
      <c r="H2" s="59"/>
    </row>
    <row r="3" spans="1:8" ht="16.5" customHeight="1">
      <c r="A3" s="32"/>
      <c r="B3" s="32"/>
      <c r="C3" s="32"/>
      <c r="D3" s="54"/>
      <c r="E3" s="60"/>
      <c r="F3" s="60"/>
      <c r="G3" s="55" t="s">
        <v>2</v>
      </c>
      <c r="H3" s="60"/>
    </row>
    <row r="4" spans="1:8" ht="18" customHeight="1">
      <c r="A4" s="172" t="s">
        <v>64</v>
      </c>
      <c r="B4" s="172"/>
      <c r="C4" s="172"/>
      <c r="D4" s="172"/>
      <c r="E4" s="172" t="s">
        <v>65</v>
      </c>
      <c r="F4" s="172" t="s">
        <v>66</v>
      </c>
      <c r="G4" s="173" t="s">
        <v>67</v>
      </c>
      <c r="H4" s="78"/>
    </row>
    <row r="5" spans="1:8" ht="17.25" customHeight="1">
      <c r="A5" s="172" t="s">
        <v>68</v>
      </c>
      <c r="B5" s="172"/>
      <c r="C5" s="172"/>
      <c r="D5" s="172" t="s">
        <v>69</v>
      </c>
      <c r="E5" s="172"/>
      <c r="F5" s="172"/>
      <c r="G5" s="172"/>
      <c r="H5" s="78"/>
    </row>
    <row r="6" spans="1:8" ht="19.5" customHeight="1">
      <c r="A6" s="35" t="s">
        <v>70</v>
      </c>
      <c r="B6" s="35" t="s">
        <v>71</v>
      </c>
      <c r="C6" s="35" t="s">
        <v>72</v>
      </c>
      <c r="D6" s="172"/>
      <c r="E6" s="172"/>
      <c r="F6" s="172"/>
      <c r="G6" s="172"/>
      <c r="H6" s="78"/>
    </row>
    <row r="7" spans="1:8" ht="19.5" customHeight="1">
      <c r="A7" s="37" t="s">
        <v>73</v>
      </c>
      <c r="B7" s="37" t="s">
        <v>73</v>
      </c>
      <c r="C7" s="37" t="s">
        <v>73</v>
      </c>
      <c r="D7" s="37" t="s">
        <v>73</v>
      </c>
      <c r="E7" s="37">
        <v>1</v>
      </c>
      <c r="F7" s="37">
        <v>2</v>
      </c>
      <c r="G7" s="37">
        <v>3</v>
      </c>
      <c r="H7" s="64"/>
    </row>
    <row r="8" spans="1:8" ht="15.75" customHeight="1">
      <c r="A8" s="65"/>
      <c r="B8" s="65"/>
      <c r="C8" s="65"/>
      <c r="D8" s="74" t="s">
        <v>74</v>
      </c>
      <c r="E8" s="75">
        <v>30753581.8</v>
      </c>
      <c r="F8" s="75">
        <v>21993581.8</v>
      </c>
      <c r="G8" s="45">
        <v>8760000</v>
      </c>
      <c r="H8" s="78"/>
    </row>
    <row r="9" spans="1:8" ht="15.75" customHeight="1">
      <c r="A9" s="65" t="s">
        <v>75</v>
      </c>
      <c r="B9" s="65"/>
      <c r="C9" s="65"/>
      <c r="D9" s="74" t="s">
        <v>76</v>
      </c>
      <c r="E9" s="75">
        <v>25708648.5</v>
      </c>
      <c r="F9" s="75">
        <v>16948648.5</v>
      </c>
      <c r="G9" s="45">
        <v>8760000</v>
      </c>
      <c r="H9" s="78"/>
    </row>
    <row r="10" spans="1:8" ht="15.75" customHeight="1">
      <c r="A10" s="65"/>
      <c r="B10" s="65" t="s">
        <v>77</v>
      </c>
      <c r="C10" s="65"/>
      <c r="D10" s="74" t="s">
        <v>78</v>
      </c>
      <c r="E10" s="75">
        <v>25708648.5</v>
      </c>
      <c r="F10" s="75">
        <v>16948648.5</v>
      </c>
      <c r="G10" s="45">
        <v>8760000</v>
      </c>
      <c r="H10" s="78"/>
    </row>
    <row r="11" spans="1:8" ht="15.75" customHeight="1">
      <c r="A11" s="65" t="s">
        <v>79</v>
      </c>
      <c r="B11" s="65" t="s">
        <v>80</v>
      </c>
      <c r="C11" s="65" t="s">
        <v>77</v>
      </c>
      <c r="D11" s="74" t="s">
        <v>81</v>
      </c>
      <c r="E11" s="75">
        <v>22598648.5</v>
      </c>
      <c r="F11" s="75">
        <v>16948648.5</v>
      </c>
      <c r="G11" s="45">
        <v>5650000</v>
      </c>
      <c r="H11" s="78"/>
    </row>
    <row r="12" spans="1:8" ht="15.75" customHeight="1">
      <c r="A12" s="65" t="s">
        <v>79</v>
      </c>
      <c r="B12" s="65" t="s">
        <v>80</v>
      </c>
      <c r="C12" s="65" t="s">
        <v>82</v>
      </c>
      <c r="D12" s="74" t="s">
        <v>83</v>
      </c>
      <c r="E12" s="75">
        <v>730000</v>
      </c>
      <c r="F12" s="75">
        <v>0</v>
      </c>
      <c r="G12" s="45">
        <v>730000</v>
      </c>
      <c r="H12" s="78"/>
    </row>
    <row r="13" spans="1:8" ht="15.75" customHeight="1">
      <c r="A13" s="65" t="s">
        <v>79</v>
      </c>
      <c r="B13" s="65" t="s">
        <v>80</v>
      </c>
      <c r="C13" s="65" t="s">
        <v>84</v>
      </c>
      <c r="D13" s="74" t="s">
        <v>85</v>
      </c>
      <c r="E13" s="75">
        <v>540000</v>
      </c>
      <c r="F13" s="75">
        <v>0</v>
      </c>
      <c r="G13" s="45">
        <v>540000</v>
      </c>
      <c r="H13" s="78"/>
    </row>
    <row r="14" spans="1:8" ht="15.75" customHeight="1">
      <c r="A14" s="65" t="s">
        <v>79</v>
      </c>
      <c r="B14" s="65" t="s">
        <v>80</v>
      </c>
      <c r="C14" s="65" t="s">
        <v>86</v>
      </c>
      <c r="D14" s="74" t="s">
        <v>231</v>
      </c>
      <c r="E14" s="75">
        <v>1100000</v>
      </c>
      <c r="F14" s="75">
        <v>0</v>
      </c>
      <c r="G14" s="45">
        <v>1100000</v>
      </c>
      <c r="H14" s="78"/>
    </row>
    <row r="15" spans="1:8" ht="15.75" customHeight="1">
      <c r="A15" s="65" t="s">
        <v>79</v>
      </c>
      <c r="B15" s="65" t="s">
        <v>80</v>
      </c>
      <c r="C15" s="65" t="s">
        <v>88</v>
      </c>
      <c r="D15" s="74" t="s">
        <v>89</v>
      </c>
      <c r="E15" s="75">
        <v>740000</v>
      </c>
      <c r="F15" s="75">
        <v>0</v>
      </c>
      <c r="G15" s="45">
        <v>740000</v>
      </c>
      <c r="H15" s="78"/>
    </row>
    <row r="16" spans="1:8" ht="15.75" customHeight="1">
      <c r="A16" s="65" t="s">
        <v>90</v>
      </c>
      <c r="B16" s="65"/>
      <c r="C16" s="65"/>
      <c r="D16" s="74" t="s">
        <v>91</v>
      </c>
      <c r="E16" s="75">
        <v>2501966.5</v>
      </c>
      <c r="F16" s="75">
        <v>2501966.5</v>
      </c>
      <c r="G16" s="45">
        <v>0</v>
      </c>
      <c r="H16" s="78"/>
    </row>
    <row r="17" spans="1:8" ht="15.75" customHeight="1">
      <c r="A17" s="65"/>
      <c r="B17" s="65" t="s">
        <v>82</v>
      </c>
      <c r="C17" s="65"/>
      <c r="D17" s="74" t="s">
        <v>92</v>
      </c>
      <c r="E17" s="75">
        <v>2310541.2</v>
      </c>
      <c r="F17" s="75">
        <v>2310541.2</v>
      </c>
      <c r="G17" s="45">
        <v>0</v>
      </c>
      <c r="H17" s="78"/>
    </row>
    <row r="18" spans="1:8" ht="15.75" customHeight="1">
      <c r="A18" s="65" t="s">
        <v>93</v>
      </c>
      <c r="B18" s="65" t="s">
        <v>94</v>
      </c>
      <c r="C18" s="65" t="s">
        <v>77</v>
      </c>
      <c r="D18" s="74" t="s">
        <v>95</v>
      </c>
      <c r="E18" s="75">
        <v>335412</v>
      </c>
      <c r="F18" s="75">
        <v>335412</v>
      </c>
      <c r="G18" s="45">
        <v>0</v>
      </c>
      <c r="H18" s="78"/>
    </row>
    <row r="19" spans="1:8" ht="15.75" customHeight="1">
      <c r="A19" s="65" t="s">
        <v>93</v>
      </c>
      <c r="B19" s="65" t="s">
        <v>94</v>
      </c>
      <c r="C19" s="65" t="s">
        <v>82</v>
      </c>
      <c r="D19" s="74" t="s">
        <v>96</v>
      </c>
      <c r="E19" s="75">
        <v>1975129.2</v>
      </c>
      <c r="F19" s="75">
        <v>1975129.2</v>
      </c>
      <c r="G19" s="45">
        <v>0</v>
      </c>
      <c r="H19" s="78"/>
    </row>
    <row r="20" spans="1:8" ht="15.75" customHeight="1">
      <c r="A20" s="65"/>
      <c r="B20" s="65" t="s">
        <v>88</v>
      </c>
      <c r="C20" s="65"/>
      <c r="D20" s="74" t="s">
        <v>97</v>
      </c>
      <c r="E20" s="75">
        <v>191425.3</v>
      </c>
      <c r="F20" s="75">
        <v>191425.3</v>
      </c>
      <c r="G20" s="45">
        <v>0</v>
      </c>
      <c r="H20" s="78"/>
    </row>
    <row r="21" spans="1:8" ht="15.75" customHeight="1">
      <c r="A21" s="65" t="s">
        <v>93</v>
      </c>
      <c r="B21" s="65" t="s">
        <v>98</v>
      </c>
      <c r="C21" s="65" t="s">
        <v>88</v>
      </c>
      <c r="D21" s="74" t="s">
        <v>99</v>
      </c>
      <c r="E21" s="75">
        <v>191425.3</v>
      </c>
      <c r="F21" s="75">
        <v>191425.3</v>
      </c>
      <c r="G21" s="45">
        <v>0</v>
      </c>
      <c r="H21" s="78"/>
    </row>
    <row r="22" spans="1:8" ht="15.75" customHeight="1">
      <c r="A22" s="65" t="s">
        <v>100</v>
      </c>
      <c r="B22" s="65"/>
      <c r="C22" s="65"/>
      <c r="D22" s="74" t="s">
        <v>101</v>
      </c>
      <c r="E22" s="75">
        <v>1061623.2</v>
      </c>
      <c r="F22" s="75">
        <v>1061623.2</v>
      </c>
      <c r="G22" s="45">
        <v>0</v>
      </c>
      <c r="H22" s="78"/>
    </row>
    <row r="23" spans="1:8" ht="15.75" customHeight="1">
      <c r="A23" s="65"/>
      <c r="B23" s="65" t="s">
        <v>102</v>
      </c>
      <c r="C23" s="65"/>
      <c r="D23" s="74" t="s">
        <v>103</v>
      </c>
      <c r="E23" s="75">
        <v>1061623.2</v>
      </c>
      <c r="F23" s="75">
        <v>1061623.2</v>
      </c>
      <c r="G23" s="45">
        <v>0</v>
      </c>
      <c r="H23" s="78"/>
    </row>
    <row r="24" spans="1:8" ht="15.75" customHeight="1">
      <c r="A24" s="65" t="s">
        <v>104</v>
      </c>
      <c r="B24" s="65" t="s">
        <v>105</v>
      </c>
      <c r="C24" s="65" t="s">
        <v>77</v>
      </c>
      <c r="D24" s="74" t="s">
        <v>106</v>
      </c>
      <c r="E24" s="75">
        <v>1061623.2</v>
      </c>
      <c r="F24" s="75">
        <v>1061623.2</v>
      </c>
      <c r="G24" s="45">
        <v>0</v>
      </c>
      <c r="H24" s="78"/>
    </row>
    <row r="25" spans="1:8" ht="15.75" customHeight="1">
      <c r="A25" s="65" t="s">
        <v>107</v>
      </c>
      <c r="B25" s="65"/>
      <c r="C25" s="65"/>
      <c r="D25" s="74" t="s">
        <v>108</v>
      </c>
      <c r="E25" s="75">
        <v>1481343.6</v>
      </c>
      <c r="F25" s="75">
        <v>1481343.6</v>
      </c>
      <c r="G25" s="45">
        <v>0</v>
      </c>
      <c r="H25" s="78"/>
    </row>
    <row r="26" spans="1:7" ht="15.75" customHeight="1">
      <c r="A26" s="65"/>
      <c r="B26" s="65" t="s">
        <v>109</v>
      </c>
      <c r="C26" s="65"/>
      <c r="D26" s="74" t="s">
        <v>110</v>
      </c>
      <c r="E26" s="75">
        <v>1481343.6</v>
      </c>
      <c r="F26" s="75">
        <v>1481343.6</v>
      </c>
      <c r="G26" s="45">
        <v>0</v>
      </c>
    </row>
    <row r="27" spans="1:7" ht="15.75" customHeight="1">
      <c r="A27" s="65" t="s">
        <v>111</v>
      </c>
      <c r="B27" s="65" t="s">
        <v>112</v>
      </c>
      <c r="C27" s="65" t="s">
        <v>77</v>
      </c>
      <c r="D27" s="74" t="s">
        <v>113</v>
      </c>
      <c r="E27" s="75">
        <v>1481343.6</v>
      </c>
      <c r="F27" s="75">
        <v>1481343.6</v>
      </c>
      <c r="G27" s="45">
        <v>0</v>
      </c>
    </row>
  </sheetData>
  <sheetProtection password="C5E3" sheet="1"/>
  <mergeCells count="6">
    <mergeCell ref="A4:D4"/>
    <mergeCell ref="A5:C5"/>
    <mergeCell ref="D5:D6"/>
    <mergeCell ref="E4:E6"/>
    <mergeCell ref="F4:F6"/>
    <mergeCell ref="G4:G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C33" sqref="C33"/>
    </sheetView>
  </sheetViews>
  <sheetFormatPr defaultColWidth="8.125" defaultRowHeight="14.25"/>
  <cols>
    <col min="1" max="1" width="15.00390625" style="1" customWidth="1"/>
    <col min="2" max="2" width="43.25390625" style="1" customWidth="1"/>
    <col min="3" max="3" width="24.25390625" style="1" customWidth="1"/>
    <col min="4" max="16384" width="8.125" style="1" customWidth="1"/>
  </cols>
  <sheetData>
    <row r="1" spans="1:5" ht="15.75" customHeight="1">
      <c r="A1" s="29" t="s">
        <v>114</v>
      </c>
      <c r="B1" s="52"/>
      <c r="C1" s="52"/>
      <c r="D1" s="31"/>
      <c r="E1" s="31"/>
    </row>
    <row r="2" spans="1:5" ht="24.75" customHeight="1">
      <c r="A2" s="80" t="s">
        <v>115</v>
      </c>
      <c r="B2" s="131"/>
      <c r="C2" s="131"/>
      <c r="D2" s="59"/>
      <c r="E2" s="59"/>
    </row>
    <row r="3" spans="1:5" ht="19.5" customHeight="1">
      <c r="A3" s="32"/>
      <c r="B3" s="54"/>
      <c r="C3" s="61" t="s">
        <v>2</v>
      </c>
      <c r="D3" s="60"/>
      <c r="E3" s="60"/>
    </row>
    <row r="4" spans="1:5" ht="18.75" customHeight="1">
      <c r="A4" s="132" t="s">
        <v>116</v>
      </c>
      <c r="B4" s="133"/>
      <c r="C4" s="175" t="s">
        <v>66</v>
      </c>
      <c r="D4" s="78"/>
      <c r="E4" s="78"/>
    </row>
    <row r="5" spans="1:5" ht="12" customHeight="1">
      <c r="A5" s="174" t="s">
        <v>68</v>
      </c>
      <c r="B5" s="172" t="s">
        <v>69</v>
      </c>
      <c r="C5" s="172"/>
      <c r="D5" s="78"/>
      <c r="E5" s="78"/>
    </row>
    <row r="6" spans="1:5" ht="12" customHeight="1">
      <c r="A6" s="174"/>
      <c r="B6" s="172"/>
      <c r="C6" s="172"/>
      <c r="D6" s="78"/>
      <c r="E6" s="78"/>
    </row>
    <row r="7" spans="1:5" ht="18" customHeight="1">
      <c r="A7" s="35" t="s">
        <v>73</v>
      </c>
      <c r="B7" s="37" t="s">
        <v>73</v>
      </c>
      <c r="C7" s="37">
        <v>1</v>
      </c>
      <c r="D7" s="64"/>
      <c r="E7" s="71"/>
    </row>
    <row r="8" spans="1:5" ht="17.25" customHeight="1">
      <c r="A8" s="65"/>
      <c r="B8" s="66" t="s">
        <v>74</v>
      </c>
      <c r="C8" s="67">
        <v>21993581.8</v>
      </c>
      <c r="D8" s="64"/>
      <c r="E8" s="64"/>
    </row>
    <row r="9" spans="1:5" ht="17.25" customHeight="1">
      <c r="A9" s="65" t="s">
        <v>117</v>
      </c>
      <c r="B9" s="66" t="s">
        <v>118</v>
      </c>
      <c r="C9" s="67">
        <v>17797711.8</v>
      </c>
      <c r="D9" s="64"/>
      <c r="E9" s="64"/>
    </row>
    <row r="10" spans="1:5" ht="17.25" customHeight="1">
      <c r="A10" s="65" t="s">
        <v>119</v>
      </c>
      <c r="B10" s="66" t="s">
        <v>120</v>
      </c>
      <c r="C10" s="67">
        <v>5812633.2</v>
      </c>
      <c r="D10" s="64"/>
      <c r="E10" s="72"/>
    </row>
    <row r="11" spans="1:5" ht="17.25" customHeight="1">
      <c r="A11" s="65" t="s">
        <v>121</v>
      </c>
      <c r="B11" s="66" t="s">
        <v>122</v>
      </c>
      <c r="C11" s="67">
        <v>6954994.2</v>
      </c>
      <c r="D11" s="64"/>
      <c r="E11" s="64"/>
    </row>
    <row r="12" spans="1:5" ht="17.25" customHeight="1">
      <c r="A12" s="65" t="s">
        <v>123</v>
      </c>
      <c r="B12" s="66" t="s">
        <v>124</v>
      </c>
      <c r="C12" s="67">
        <v>320563.1</v>
      </c>
      <c r="D12" s="64"/>
      <c r="E12" s="64"/>
    </row>
    <row r="13" spans="1:5" ht="17.25" customHeight="1">
      <c r="A13" s="65" t="s">
        <v>125</v>
      </c>
      <c r="B13" s="66" t="s">
        <v>126</v>
      </c>
      <c r="C13" s="67">
        <v>1975129.2</v>
      </c>
      <c r="D13" s="64"/>
      <c r="E13" s="64"/>
    </row>
    <row r="14" spans="1:5" ht="17.25" customHeight="1">
      <c r="A14" s="65" t="s">
        <v>127</v>
      </c>
      <c r="B14" s="66" t="s">
        <v>128</v>
      </c>
      <c r="C14" s="67">
        <v>1061623.2</v>
      </c>
      <c r="D14" s="64"/>
      <c r="E14" s="64"/>
    </row>
    <row r="15" spans="1:5" ht="17.25" customHeight="1">
      <c r="A15" s="65" t="s">
        <v>129</v>
      </c>
      <c r="B15" s="66" t="s">
        <v>130</v>
      </c>
      <c r="C15" s="67">
        <v>191425.3</v>
      </c>
      <c r="D15" s="64"/>
      <c r="E15" s="64"/>
    </row>
    <row r="16" spans="1:5" ht="17.25" customHeight="1">
      <c r="A16" s="65" t="s">
        <v>131</v>
      </c>
      <c r="B16" s="66" t="s">
        <v>132</v>
      </c>
      <c r="C16" s="67">
        <v>1481343.6</v>
      </c>
      <c r="D16" s="64"/>
      <c r="E16" s="64"/>
    </row>
    <row r="17" spans="1:5" ht="17.25" customHeight="1">
      <c r="A17" s="65" t="s">
        <v>133</v>
      </c>
      <c r="B17" s="66" t="s">
        <v>134</v>
      </c>
      <c r="C17" s="67">
        <v>3860458</v>
      </c>
      <c r="D17" s="64"/>
      <c r="E17" s="64"/>
    </row>
    <row r="18" spans="1:5" ht="17.25" customHeight="1">
      <c r="A18" s="65" t="s">
        <v>135</v>
      </c>
      <c r="B18" s="66" t="s">
        <v>136</v>
      </c>
      <c r="C18" s="67">
        <v>300000</v>
      </c>
      <c r="D18" s="64"/>
      <c r="E18" s="64"/>
    </row>
    <row r="19" spans="1:5" ht="17.25" customHeight="1">
      <c r="A19" s="65" t="s">
        <v>137</v>
      </c>
      <c r="B19" s="66" t="s">
        <v>138</v>
      </c>
      <c r="C19" s="67">
        <v>200000</v>
      </c>
      <c r="D19" s="64"/>
      <c r="E19" s="64"/>
    </row>
    <row r="20" spans="1:5" ht="17.25" customHeight="1">
      <c r="A20" s="65" t="s">
        <v>139</v>
      </c>
      <c r="B20" s="66" t="s">
        <v>140</v>
      </c>
      <c r="C20" s="67">
        <v>50000</v>
      </c>
      <c r="D20" s="64"/>
      <c r="E20" s="64"/>
    </row>
    <row r="21" spans="1:5" ht="17.25" customHeight="1">
      <c r="A21" s="65" t="s">
        <v>141</v>
      </c>
      <c r="B21" s="66" t="s">
        <v>142</v>
      </c>
      <c r="C21" s="67">
        <v>150000</v>
      </c>
      <c r="D21" s="64"/>
      <c r="E21" s="64"/>
    </row>
    <row r="22" spans="1:5" ht="17.25" customHeight="1">
      <c r="A22" s="65" t="s">
        <v>143</v>
      </c>
      <c r="B22" s="66" t="s">
        <v>144</v>
      </c>
      <c r="C22" s="67">
        <v>350000</v>
      </c>
      <c r="D22" s="64"/>
      <c r="E22" s="64"/>
    </row>
    <row r="23" spans="1:5" ht="17.25" customHeight="1">
      <c r="A23" s="65" t="s">
        <v>145</v>
      </c>
      <c r="B23" s="66" t="s">
        <v>146</v>
      </c>
      <c r="C23" s="67">
        <v>100000</v>
      </c>
      <c r="D23" s="64"/>
      <c r="E23" s="64"/>
    </row>
    <row r="24" spans="1:5" ht="17.25" customHeight="1">
      <c r="A24" s="65" t="s">
        <v>147</v>
      </c>
      <c r="B24" s="66" t="s">
        <v>148</v>
      </c>
      <c r="C24" s="67">
        <v>28400</v>
      </c>
      <c r="D24" s="64"/>
      <c r="E24" s="64"/>
    </row>
    <row r="25" spans="1:5" ht="17.25" customHeight="1">
      <c r="A25" s="65" t="s">
        <v>149</v>
      </c>
      <c r="B25" s="66" t="s">
        <v>150</v>
      </c>
      <c r="C25" s="67">
        <v>44000</v>
      </c>
      <c r="D25" s="64"/>
      <c r="E25" s="64"/>
    </row>
    <row r="26" spans="1:5" ht="17.25" customHeight="1">
      <c r="A26" s="65" t="s">
        <v>151</v>
      </c>
      <c r="B26" s="66" t="s">
        <v>152</v>
      </c>
      <c r="C26" s="67">
        <v>137798</v>
      </c>
      <c r="D26" s="64"/>
      <c r="E26" s="64"/>
    </row>
    <row r="27" spans="1:5" ht="17.25" customHeight="1">
      <c r="A27" s="65" t="s">
        <v>153</v>
      </c>
      <c r="B27" s="66" t="s">
        <v>154</v>
      </c>
      <c r="C27" s="67">
        <v>287080</v>
      </c>
      <c r="D27" s="60"/>
      <c r="E27" s="60"/>
    </row>
    <row r="28" spans="1:3" ht="17.25" customHeight="1">
      <c r="A28" s="65" t="s">
        <v>155</v>
      </c>
      <c r="B28" s="66" t="s">
        <v>156</v>
      </c>
      <c r="C28" s="67">
        <v>216000</v>
      </c>
    </row>
    <row r="29" spans="1:3" ht="17.25" customHeight="1">
      <c r="A29" s="65" t="s">
        <v>157</v>
      </c>
      <c r="B29" s="66" t="s">
        <v>158</v>
      </c>
      <c r="C29" s="67">
        <v>1997180</v>
      </c>
    </row>
    <row r="30" spans="1:3" ht="17.25" customHeight="1">
      <c r="A30" s="65" t="s">
        <v>159</v>
      </c>
      <c r="B30" s="66" t="s">
        <v>160</v>
      </c>
      <c r="C30" s="67">
        <v>335412</v>
      </c>
    </row>
    <row r="31" spans="1:3" ht="17.25" customHeight="1">
      <c r="A31" s="65" t="s">
        <v>161</v>
      </c>
      <c r="B31" s="66" t="s">
        <v>162</v>
      </c>
      <c r="C31" s="67">
        <v>335412</v>
      </c>
    </row>
  </sheetData>
  <sheetProtection password="C5E3" sheet="1"/>
  <mergeCells count="3">
    <mergeCell ref="A5:A6"/>
    <mergeCell ref="B5:B6"/>
    <mergeCell ref="C4:C6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6">
      <selection activeCell="B44" sqref="B44"/>
    </sheetView>
  </sheetViews>
  <sheetFormatPr defaultColWidth="8.125" defaultRowHeight="14.25"/>
  <cols>
    <col min="1" max="1" width="36.625" style="1" customWidth="1"/>
    <col min="2" max="2" width="16.625" style="1" customWidth="1"/>
    <col min="3" max="3" width="30.25390625" style="1" customWidth="1"/>
    <col min="4" max="4" width="21.50390625" style="1" customWidth="1"/>
    <col min="5" max="5" width="19.00390625" style="1" customWidth="1"/>
    <col min="6" max="6" width="16.875" style="1" customWidth="1"/>
    <col min="7" max="8" width="4.50390625" style="1" customWidth="1"/>
    <col min="9" max="13" width="6.125" style="1" customWidth="1"/>
    <col min="14" max="16384" width="8.125" style="1" customWidth="1"/>
  </cols>
  <sheetData>
    <row r="1" spans="1:13" ht="16.5" customHeight="1">
      <c r="A1" s="29" t="s">
        <v>163</v>
      </c>
      <c r="B1" s="52"/>
      <c r="C1" s="31"/>
      <c r="D1" s="87"/>
      <c r="E1" s="31"/>
      <c r="F1" s="84"/>
      <c r="G1" s="31"/>
      <c r="H1" s="31"/>
      <c r="I1" s="31"/>
      <c r="J1" s="31"/>
      <c r="K1" s="31"/>
      <c r="L1" s="31"/>
      <c r="M1" s="31"/>
    </row>
    <row r="2" spans="1:13" ht="23.25" customHeight="1">
      <c r="A2" s="80" t="s">
        <v>164</v>
      </c>
      <c r="B2" s="80"/>
      <c r="C2" s="80"/>
      <c r="D2" s="88"/>
      <c r="E2" s="80"/>
      <c r="F2" s="80"/>
      <c r="G2" s="59"/>
      <c r="H2" s="59"/>
      <c r="I2" s="59"/>
      <c r="J2" s="59"/>
      <c r="K2" s="59"/>
      <c r="L2" s="59"/>
      <c r="M2" s="59"/>
    </row>
    <row r="3" spans="1:13" ht="14.25" customHeight="1">
      <c r="A3" s="7"/>
      <c r="B3" s="7"/>
      <c r="C3" s="7"/>
      <c r="D3" s="89"/>
      <c r="E3" s="7"/>
      <c r="F3" s="90" t="s">
        <v>2</v>
      </c>
      <c r="G3" s="60"/>
      <c r="H3" s="60"/>
      <c r="I3" s="60"/>
      <c r="J3" s="60"/>
      <c r="K3" s="60"/>
      <c r="L3" s="60"/>
      <c r="M3" s="60"/>
    </row>
    <row r="4" spans="1:13" ht="22.5" customHeight="1">
      <c r="A4" s="170" t="s">
        <v>3</v>
      </c>
      <c r="B4" s="171"/>
      <c r="C4" s="92" t="s">
        <v>4</v>
      </c>
      <c r="D4" s="93"/>
      <c r="E4" s="94"/>
      <c r="F4" s="95"/>
      <c r="G4" s="96"/>
      <c r="H4" s="96"/>
      <c r="I4" s="96"/>
      <c r="J4" s="96"/>
      <c r="K4" s="96"/>
      <c r="L4" s="96"/>
      <c r="M4" s="96"/>
    </row>
    <row r="5" spans="1:13" ht="22.5" customHeight="1">
      <c r="A5" s="91" t="s">
        <v>5</v>
      </c>
      <c r="B5" s="97" t="s">
        <v>6</v>
      </c>
      <c r="C5" s="98" t="s">
        <v>7</v>
      </c>
      <c r="D5" s="97" t="s">
        <v>6</v>
      </c>
      <c r="E5" s="98" t="s">
        <v>11</v>
      </c>
      <c r="F5" s="97" t="s">
        <v>6</v>
      </c>
      <c r="G5" s="96"/>
      <c r="H5" s="96"/>
      <c r="I5" s="96"/>
      <c r="J5" s="96"/>
      <c r="K5" s="96"/>
      <c r="L5" s="96"/>
      <c r="M5" s="96"/>
    </row>
    <row r="6" spans="1:13" ht="18" customHeight="1">
      <c r="A6" s="99" t="s">
        <v>12</v>
      </c>
      <c r="B6" s="100"/>
      <c r="C6" s="99" t="s">
        <v>13</v>
      </c>
      <c r="D6" s="101">
        <v>25708648.5</v>
      </c>
      <c r="E6" s="102" t="s">
        <v>14</v>
      </c>
      <c r="F6" s="101">
        <v>21993581.8</v>
      </c>
      <c r="G6" s="103"/>
      <c r="H6" s="104"/>
      <c r="I6" s="104"/>
      <c r="J6" s="104"/>
      <c r="K6" s="104"/>
      <c r="L6" s="104"/>
      <c r="M6" s="104"/>
    </row>
    <row r="7" spans="1:13" ht="18" customHeight="1">
      <c r="A7" s="99" t="s">
        <v>15</v>
      </c>
      <c r="B7" s="105">
        <v>30753581.8</v>
      </c>
      <c r="C7" s="106" t="s">
        <v>16</v>
      </c>
      <c r="D7" s="101">
        <v>0</v>
      </c>
      <c r="E7" s="102" t="s">
        <v>17</v>
      </c>
      <c r="F7" s="45">
        <v>18133123.8</v>
      </c>
      <c r="G7" s="104"/>
      <c r="H7" s="104"/>
      <c r="I7" s="104"/>
      <c r="J7" s="104"/>
      <c r="K7" s="104"/>
      <c r="L7" s="104"/>
      <c r="M7" s="104"/>
    </row>
    <row r="8" spans="1:13" ht="18" customHeight="1">
      <c r="A8" s="99" t="s">
        <v>18</v>
      </c>
      <c r="B8" s="107">
        <v>0</v>
      </c>
      <c r="C8" s="99" t="s">
        <v>19</v>
      </c>
      <c r="D8" s="101">
        <v>0</v>
      </c>
      <c r="E8" s="102" t="s">
        <v>20</v>
      </c>
      <c r="F8" s="107">
        <v>3860458</v>
      </c>
      <c r="G8" s="104"/>
      <c r="H8" s="104"/>
      <c r="I8" s="104"/>
      <c r="J8" s="104"/>
      <c r="K8" s="104"/>
      <c r="L8" s="104"/>
      <c r="M8" s="104"/>
    </row>
    <row r="9" spans="1:13" ht="18" customHeight="1">
      <c r="A9" s="99" t="s">
        <v>21</v>
      </c>
      <c r="B9" s="45">
        <v>0</v>
      </c>
      <c r="C9" s="99" t="s">
        <v>22</v>
      </c>
      <c r="D9" s="101">
        <v>0</v>
      </c>
      <c r="E9" s="102" t="s">
        <v>23</v>
      </c>
      <c r="F9" s="45">
        <v>8760000</v>
      </c>
      <c r="G9" s="104"/>
      <c r="H9" s="104"/>
      <c r="I9" s="104"/>
      <c r="J9" s="104"/>
      <c r="K9" s="104"/>
      <c r="L9" s="104"/>
      <c r="M9" s="104"/>
    </row>
    <row r="10" spans="1:13" ht="18" customHeight="1">
      <c r="A10" s="69" t="s">
        <v>24</v>
      </c>
      <c r="B10" s="108"/>
      <c r="C10" s="99" t="s">
        <v>25</v>
      </c>
      <c r="D10" s="101">
        <v>0</v>
      </c>
      <c r="E10" s="109" t="s">
        <v>26</v>
      </c>
      <c r="F10" s="110"/>
      <c r="G10" s="104"/>
      <c r="H10" s="104"/>
      <c r="I10" s="104"/>
      <c r="J10" s="104"/>
      <c r="K10" s="104"/>
      <c r="L10" s="104"/>
      <c r="M10" s="104"/>
    </row>
    <row r="11" spans="1:13" ht="18" customHeight="1">
      <c r="A11" s="99" t="s">
        <v>27</v>
      </c>
      <c r="B11" s="45">
        <v>0</v>
      </c>
      <c r="C11" s="99" t="s">
        <v>28</v>
      </c>
      <c r="D11" s="101">
        <v>0</v>
      </c>
      <c r="E11" s="109"/>
      <c r="F11" s="47"/>
      <c r="G11" s="104"/>
      <c r="H11" s="104"/>
      <c r="I11" s="104"/>
      <c r="J11" s="104"/>
      <c r="K11" s="104"/>
      <c r="L11" s="104"/>
      <c r="M11" s="104"/>
    </row>
    <row r="12" spans="1:13" ht="18" customHeight="1">
      <c r="A12" s="111" t="s">
        <v>29</v>
      </c>
      <c r="B12" s="112"/>
      <c r="C12" s="99" t="s">
        <v>30</v>
      </c>
      <c r="D12" s="101">
        <v>0</v>
      </c>
      <c r="E12" s="109"/>
      <c r="F12" s="47"/>
      <c r="G12" s="104"/>
      <c r="H12" s="104"/>
      <c r="I12" s="104"/>
      <c r="J12" s="104"/>
      <c r="K12" s="104"/>
      <c r="L12" s="104"/>
      <c r="M12" s="104"/>
    </row>
    <row r="13" spans="1:13" ht="18" customHeight="1">
      <c r="A13" s="111" t="s">
        <v>31</v>
      </c>
      <c r="B13" s="47"/>
      <c r="C13" s="99" t="s">
        <v>32</v>
      </c>
      <c r="D13" s="101">
        <v>2501966.5</v>
      </c>
      <c r="E13" s="109"/>
      <c r="F13" s="47"/>
      <c r="G13" s="104"/>
      <c r="H13" s="104"/>
      <c r="I13" s="104"/>
      <c r="J13" s="104"/>
      <c r="K13" s="104"/>
      <c r="L13" s="104"/>
      <c r="M13" s="104"/>
    </row>
    <row r="14" spans="1:13" ht="18" customHeight="1">
      <c r="A14" s="44"/>
      <c r="B14" s="47"/>
      <c r="C14" s="99" t="s">
        <v>33</v>
      </c>
      <c r="D14" s="101">
        <v>0</v>
      </c>
      <c r="E14" s="109"/>
      <c r="F14" s="47"/>
      <c r="G14" s="104"/>
      <c r="H14" s="104"/>
      <c r="I14" s="104"/>
      <c r="J14" s="104"/>
      <c r="K14" s="104"/>
      <c r="L14" s="104"/>
      <c r="M14" s="104"/>
    </row>
    <row r="15" spans="1:13" ht="18" customHeight="1">
      <c r="A15" s="111"/>
      <c r="B15" s="45"/>
      <c r="C15" s="99" t="s">
        <v>34</v>
      </c>
      <c r="D15" s="101">
        <v>1061623.2</v>
      </c>
      <c r="E15" s="109"/>
      <c r="F15" s="47"/>
      <c r="G15" s="104"/>
      <c r="H15" s="104"/>
      <c r="I15" s="104"/>
      <c r="J15" s="104"/>
      <c r="K15" s="104"/>
      <c r="L15" s="104"/>
      <c r="M15" s="104"/>
    </row>
    <row r="16" spans="1:13" ht="18" customHeight="1">
      <c r="A16" s="111"/>
      <c r="C16" s="99" t="s">
        <v>35</v>
      </c>
      <c r="D16" s="101">
        <v>0</v>
      </c>
      <c r="E16" s="109"/>
      <c r="F16" s="47"/>
      <c r="G16" s="104"/>
      <c r="H16" s="104"/>
      <c r="I16" s="104"/>
      <c r="J16" s="104"/>
      <c r="K16" s="104"/>
      <c r="L16" s="104"/>
      <c r="M16" s="104"/>
    </row>
    <row r="17" spans="1:13" ht="18" customHeight="1">
      <c r="A17" s="111"/>
      <c r="B17" s="45"/>
      <c r="C17" s="99" t="s">
        <v>36</v>
      </c>
      <c r="D17" s="101">
        <v>0</v>
      </c>
      <c r="E17" s="109"/>
      <c r="F17" s="47"/>
      <c r="G17" s="104"/>
      <c r="H17" s="104"/>
      <c r="I17" s="104"/>
      <c r="J17" s="104"/>
      <c r="K17" s="104"/>
      <c r="L17" s="104"/>
      <c r="M17" s="104"/>
    </row>
    <row r="18" spans="1:13" ht="18" customHeight="1">
      <c r="A18" s="111"/>
      <c r="B18" s="113"/>
      <c r="C18" s="99" t="s">
        <v>37</v>
      </c>
      <c r="D18" s="101">
        <v>0</v>
      </c>
      <c r="E18" s="109"/>
      <c r="F18" s="47"/>
      <c r="G18" s="104"/>
      <c r="H18" s="104"/>
      <c r="I18" s="104"/>
      <c r="J18" s="104"/>
      <c r="K18" s="104"/>
      <c r="L18" s="104"/>
      <c r="M18" s="104"/>
    </row>
    <row r="19" spans="1:13" ht="18" customHeight="1">
      <c r="A19" s="114"/>
      <c r="B19" s="113"/>
      <c r="C19" s="99" t="s">
        <v>38</v>
      </c>
      <c r="D19" s="101">
        <v>0</v>
      </c>
      <c r="E19" s="109"/>
      <c r="F19" s="47"/>
      <c r="G19" s="104"/>
      <c r="H19" s="104"/>
      <c r="I19" s="104"/>
      <c r="J19" s="104"/>
      <c r="K19" s="104"/>
      <c r="L19" s="104"/>
      <c r="M19" s="104"/>
    </row>
    <row r="20" spans="1:13" ht="18" customHeight="1">
      <c r="A20" s="111"/>
      <c r="B20" s="113"/>
      <c r="C20" s="99" t="s">
        <v>39</v>
      </c>
      <c r="D20" s="101">
        <v>0</v>
      </c>
      <c r="E20" s="109"/>
      <c r="F20" s="47"/>
      <c r="G20" s="104"/>
      <c r="H20" s="104"/>
      <c r="I20" s="104"/>
      <c r="J20" s="104"/>
      <c r="K20" s="104"/>
      <c r="L20" s="104"/>
      <c r="M20" s="104"/>
    </row>
    <row r="21" spans="1:13" ht="18" customHeight="1">
      <c r="A21" s="111"/>
      <c r="B21" s="115"/>
      <c r="C21" s="99" t="s">
        <v>40</v>
      </c>
      <c r="D21" s="101">
        <v>0</v>
      </c>
      <c r="E21" s="109"/>
      <c r="F21" s="47"/>
      <c r="G21" s="104"/>
      <c r="H21" s="104"/>
      <c r="I21" s="104"/>
      <c r="J21" s="104"/>
      <c r="K21" s="104"/>
      <c r="L21" s="104"/>
      <c r="M21" s="104"/>
    </row>
    <row r="22" spans="1:13" ht="18" customHeight="1">
      <c r="A22" s="111"/>
      <c r="B22" s="115"/>
      <c r="C22" s="99" t="s">
        <v>41</v>
      </c>
      <c r="D22" s="101">
        <v>0</v>
      </c>
      <c r="E22" s="109"/>
      <c r="F22" s="47"/>
      <c r="G22" s="104"/>
      <c r="H22" s="104"/>
      <c r="I22" s="104"/>
      <c r="J22" s="104"/>
      <c r="K22" s="104"/>
      <c r="L22" s="104"/>
      <c r="M22" s="104"/>
    </row>
    <row r="23" spans="1:13" ht="18" customHeight="1">
      <c r="A23" s="116"/>
      <c r="B23" s="47"/>
      <c r="C23" s="99" t="s">
        <v>42</v>
      </c>
      <c r="D23" s="101">
        <v>0</v>
      </c>
      <c r="E23" s="109"/>
      <c r="F23" s="47"/>
      <c r="G23" s="104"/>
      <c r="H23" s="104"/>
      <c r="I23" s="104"/>
      <c r="J23" s="104"/>
      <c r="K23" s="104"/>
      <c r="L23" s="104"/>
      <c r="M23" s="104"/>
    </row>
    <row r="24" spans="1:13" ht="18" customHeight="1">
      <c r="A24" s="111"/>
      <c r="B24" s="47"/>
      <c r="C24" s="99" t="s">
        <v>43</v>
      </c>
      <c r="D24" s="101">
        <v>0</v>
      </c>
      <c r="E24" s="109"/>
      <c r="F24" s="47"/>
      <c r="G24" s="104"/>
      <c r="H24" s="104"/>
      <c r="I24" s="104"/>
      <c r="J24" s="104"/>
      <c r="K24" s="104"/>
      <c r="L24" s="104"/>
      <c r="M24" s="104"/>
    </row>
    <row r="25" spans="1:13" ht="18" customHeight="1">
      <c r="A25" s="114"/>
      <c r="B25" s="47"/>
      <c r="C25" s="99" t="s">
        <v>44</v>
      </c>
      <c r="D25" s="101">
        <v>1481343.6</v>
      </c>
      <c r="E25" s="109"/>
      <c r="F25" s="47"/>
      <c r="G25" s="104"/>
      <c r="H25" s="104"/>
      <c r="I25" s="104"/>
      <c r="J25" s="104"/>
      <c r="K25" s="104"/>
      <c r="L25" s="104"/>
      <c r="M25" s="104"/>
    </row>
    <row r="26" spans="1:13" ht="18" customHeight="1">
      <c r="A26" s="114"/>
      <c r="B26" s="47"/>
      <c r="C26" s="111" t="s">
        <v>45</v>
      </c>
      <c r="D26" s="45">
        <v>0</v>
      </c>
      <c r="E26" s="109"/>
      <c r="F26" s="47"/>
      <c r="G26" s="104"/>
      <c r="H26" s="104"/>
      <c r="I26" s="104"/>
      <c r="J26" s="104"/>
      <c r="K26" s="104"/>
      <c r="L26" s="104"/>
      <c r="M26" s="104"/>
    </row>
    <row r="27" spans="1:13" ht="18" customHeight="1">
      <c r="A27" s="114"/>
      <c r="B27" s="47"/>
      <c r="C27" s="111" t="s">
        <v>46</v>
      </c>
      <c r="D27" s="45">
        <v>0</v>
      </c>
      <c r="E27" s="109"/>
      <c r="F27" s="47"/>
      <c r="G27" s="104"/>
      <c r="H27" s="104"/>
      <c r="I27" s="104"/>
      <c r="J27" s="104"/>
      <c r="K27" s="104"/>
      <c r="L27" s="104"/>
      <c r="M27" s="104"/>
    </row>
    <row r="28" spans="1:13" ht="18" customHeight="1">
      <c r="A28" s="111"/>
      <c r="B28" s="115"/>
      <c r="C28" s="111" t="s">
        <v>47</v>
      </c>
      <c r="D28" s="45">
        <v>0</v>
      </c>
      <c r="E28" s="109"/>
      <c r="F28" s="47"/>
      <c r="G28" s="104"/>
      <c r="H28" s="104"/>
      <c r="I28" s="104"/>
      <c r="J28" s="104"/>
      <c r="K28" s="104"/>
      <c r="L28" s="104"/>
      <c r="M28" s="104"/>
    </row>
    <row r="29" spans="1:13" ht="18" customHeight="1">
      <c r="A29" s="111"/>
      <c r="B29" s="115"/>
      <c r="C29" s="111" t="s">
        <v>48</v>
      </c>
      <c r="D29" s="45">
        <v>0</v>
      </c>
      <c r="E29" s="109"/>
      <c r="F29" s="47"/>
      <c r="G29" s="104"/>
      <c r="H29" s="104"/>
      <c r="I29" s="104"/>
      <c r="J29" s="104"/>
      <c r="K29" s="104"/>
      <c r="L29" s="104"/>
      <c r="M29" s="104"/>
    </row>
    <row r="30" spans="1:13" ht="18" customHeight="1">
      <c r="A30" s="111"/>
      <c r="B30" s="115"/>
      <c r="C30" s="111" t="s">
        <v>49</v>
      </c>
      <c r="D30" s="45">
        <v>0</v>
      </c>
      <c r="E30" s="109"/>
      <c r="F30" s="47"/>
      <c r="G30" s="104"/>
      <c r="H30" s="104"/>
      <c r="I30" s="104"/>
      <c r="J30" s="104"/>
      <c r="K30" s="104"/>
      <c r="L30" s="104"/>
      <c r="M30" s="104"/>
    </row>
    <row r="31" spans="1:13" ht="18" customHeight="1">
      <c r="A31" s="44"/>
      <c r="B31" s="117"/>
      <c r="C31" s="111" t="s">
        <v>50</v>
      </c>
      <c r="D31" s="45">
        <v>0</v>
      </c>
      <c r="E31" s="109"/>
      <c r="F31" s="47"/>
      <c r="G31" s="104"/>
      <c r="H31" s="104"/>
      <c r="I31" s="104"/>
      <c r="J31" s="104"/>
      <c r="K31" s="104"/>
      <c r="L31" s="104"/>
      <c r="M31" s="104"/>
    </row>
    <row r="32" spans="1:13" ht="18" customHeight="1">
      <c r="A32" s="44"/>
      <c r="B32" s="117"/>
      <c r="C32" s="111" t="s">
        <v>51</v>
      </c>
      <c r="D32" s="45">
        <v>0</v>
      </c>
      <c r="E32" s="118"/>
      <c r="F32" s="47"/>
      <c r="G32" s="104"/>
      <c r="H32" s="104"/>
      <c r="I32" s="104"/>
      <c r="J32" s="104"/>
      <c r="K32" s="104"/>
      <c r="L32" s="104"/>
      <c r="M32" s="104"/>
    </row>
    <row r="33" spans="1:13" ht="18" customHeight="1">
      <c r="A33" s="114"/>
      <c r="B33" s="112"/>
      <c r="C33" s="111" t="s">
        <v>52</v>
      </c>
      <c r="D33" s="45">
        <v>0</v>
      </c>
      <c r="E33" s="119"/>
      <c r="F33" s="120"/>
      <c r="G33" s="104"/>
      <c r="H33" s="104"/>
      <c r="I33" s="104"/>
      <c r="J33" s="104"/>
      <c r="K33" s="104"/>
      <c r="L33" s="104"/>
      <c r="M33" s="104"/>
    </row>
    <row r="34" spans="1:13" ht="18" customHeight="1">
      <c r="A34" s="114"/>
      <c r="B34" s="47"/>
      <c r="C34" s="111" t="s">
        <v>53</v>
      </c>
      <c r="D34" s="45">
        <v>0</v>
      </c>
      <c r="E34" s="118"/>
      <c r="F34" s="47"/>
      <c r="G34" s="104"/>
      <c r="H34" s="104"/>
      <c r="I34" s="104"/>
      <c r="J34" s="104"/>
      <c r="K34" s="104"/>
      <c r="L34" s="104"/>
      <c r="M34" s="104"/>
    </row>
    <row r="35" spans="2:13" ht="18" customHeight="1">
      <c r="B35" s="47"/>
      <c r="C35" s="44"/>
      <c r="D35" s="121"/>
      <c r="E35" s="44"/>
      <c r="F35" s="120"/>
      <c r="G35" s="104"/>
      <c r="H35" s="104"/>
      <c r="I35" s="104"/>
      <c r="J35" s="104"/>
      <c r="K35" s="104"/>
      <c r="L35" s="104"/>
      <c r="M35" s="104"/>
    </row>
    <row r="36" spans="1:13" ht="18" customHeight="1">
      <c r="A36" s="122" t="s">
        <v>54</v>
      </c>
      <c r="B36" s="123">
        <f>B7+B11</f>
        <v>30753581.8</v>
      </c>
      <c r="C36" s="124" t="s">
        <v>55</v>
      </c>
      <c r="D36" s="121">
        <f>SUM(D6:D34)</f>
        <v>30753581.8</v>
      </c>
      <c r="E36" s="124" t="s">
        <v>56</v>
      </c>
      <c r="F36" s="123">
        <f>SUM(F7:F9)</f>
        <v>30753581.8</v>
      </c>
      <c r="G36" s="125"/>
      <c r="H36" s="125"/>
      <c r="I36" s="125"/>
      <c r="J36" s="125"/>
      <c r="K36" s="125"/>
      <c r="L36" s="125"/>
      <c r="M36" s="125"/>
    </row>
    <row r="37" spans="1:13" ht="23.25" customHeight="1">
      <c r="A37" s="126" t="s">
        <v>57</v>
      </c>
      <c r="B37" s="28">
        <v>0</v>
      </c>
      <c r="C37" s="127" t="s">
        <v>58</v>
      </c>
      <c r="D37" s="121"/>
      <c r="E37" s="128" t="s">
        <v>59</v>
      </c>
      <c r="F37" s="113"/>
      <c r="G37" s="125"/>
      <c r="H37" s="125"/>
      <c r="I37" s="125"/>
      <c r="J37" s="125"/>
      <c r="K37" s="125"/>
      <c r="L37" s="125"/>
      <c r="M37" s="125"/>
    </row>
    <row r="38" spans="1:13" ht="18" customHeight="1">
      <c r="A38" s="114"/>
      <c r="B38" s="112"/>
      <c r="C38" s="44"/>
      <c r="D38" s="121"/>
      <c r="E38" s="44"/>
      <c r="F38" s="47"/>
      <c r="G38" s="104"/>
      <c r="H38" s="104"/>
      <c r="I38" s="104"/>
      <c r="J38" s="104"/>
      <c r="K38" s="104"/>
      <c r="L38" s="104"/>
      <c r="M38" s="104"/>
    </row>
    <row r="39" spans="1:13" ht="18" customHeight="1">
      <c r="A39" s="114"/>
      <c r="B39" s="123"/>
      <c r="C39" s="44"/>
      <c r="D39" s="121"/>
      <c r="E39" s="44"/>
      <c r="F39" s="47"/>
      <c r="G39" s="104"/>
      <c r="H39" s="104"/>
      <c r="I39" s="104"/>
      <c r="J39" s="104"/>
      <c r="K39" s="104"/>
      <c r="L39" s="104"/>
      <c r="M39" s="104"/>
    </row>
    <row r="40" spans="1:13" ht="18" customHeight="1">
      <c r="A40" s="129" t="s">
        <v>60</v>
      </c>
      <c r="B40" s="45">
        <f>B36+B37</f>
        <v>30753581.8</v>
      </c>
      <c r="C40" s="116" t="s">
        <v>61</v>
      </c>
      <c r="D40" s="121">
        <f>SUM(D36:D37)</f>
        <v>30753581.8</v>
      </c>
      <c r="E40" s="116" t="s">
        <v>61</v>
      </c>
      <c r="F40" s="47">
        <f>SUM(F36:F37)</f>
        <v>30753581.8</v>
      </c>
      <c r="G40" s="104"/>
      <c r="H40" s="104"/>
      <c r="I40" s="104"/>
      <c r="J40" s="104"/>
      <c r="K40" s="104"/>
      <c r="L40" s="104"/>
      <c r="M40" s="104"/>
    </row>
    <row r="41" spans="1:13" ht="15.75" customHeight="1">
      <c r="A41" s="60"/>
      <c r="C41" s="60"/>
      <c r="D41" s="13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5.75" customHeight="1">
      <c r="A42" s="60"/>
      <c r="B42" s="60"/>
      <c r="C42" s="60"/>
      <c r="D42" s="13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5.75" customHeight="1">
      <c r="A43" s="60"/>
      <c r="B43" s="60"/>
      <c r="C43" s="60"/>
      <c r="D43" s="13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12.75" customHeight="1">
      <c r="A44" s="60"/>
      <c r="B44" s="60"/>
      <c r="C44" s="60"/>
      <c r="D44" s="13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2.75" customHeight="1">
      <c r="A45" s="60"/>
      <c r="B45" s="60"/>
      <c r="C45" s="60"/>
      <c r="D45" s="13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2.75" customHeight="1">
      <c r="A46" s="60"/>
      <c r="B46" s="60"/>
      <c r="C46" s="60"/>
      <c r="D46" s="130"/>
      <c r="E46" s="60"/>
      <c r="F46" s="60"/>
      <c r="G46" s="60"/>
      <c r="H46" s="60"/>
      <c r="I46" s="60"/>
      <c r="J46" s="60"/>
      <c r="K46" s="60"/>
      <c r="L46" s="60"/>
      <c r="M46" s="60"/>
    </row>
    <row r="47" spans="1:13" ht="12.75" customHeight="1">
      <c r="A47" s="60"/>
      <c r="B47" s="60"/>
      <c r="C47" s="60"/>
      <c r="D47" s="13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 customHeight="1">
      <c r="A48" s="60"/>
      <c r="B48" s="60"/>
      <c r="C48" s="60"/>
      <c r="D48" s="13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 customHeight="1">
      <c r="A49" s="60"/>
      <c r="B49" s="60"/>
      <c r="C49" s="60"/>
      <c r="D49" s="13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 customHeight="1">
      <c r="A50" s="60"/>
      <c r="B50" s="60"/>
      <c r="C50" s="60"/>
      <c r="D50" s="13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60"/>
      <c r="B51" s="60"/>
      <c r="C51" s="60"/>
      <c r="D51" s="13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 customHeight="1">
      <c r="A52" s="60"/>
      <c r="B52" s="60"/>
      <c r="C52" s="60"/>
      <c r="D52" s="130"/>
      <c r="E52" s="60"/>
      <c r="F52" s="60"/>
      <c r="G52" s="60"/>
      <c r="H52" s="60"/>
      <c r="I52" s="60"/>
      <c r="J52" s="60"/>
      <c r="K52" s="60"/>
      <c r="L52" s="60"/>
      <c r="M52" s="60"/>
    </row>
  </sheetData>
  <sheetProtection password="C5E3" sheet="1"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C14" sqref="C14"/>
    </sheetView>
  </sheetViews>
  <sheetFormatPr defaultColWidth="8.125" defaultRowHeight="14.25"/>
  <cols>
    <col min="1" max="1" width="8.25390625" style="1" customWidth="1"/>
    <col min="2" max="2" width="55.375" style="1" customWidth="1"/>
    <col min="3" max="3" width="22.125" style="1" customWidth="1"/>
    <col min="4" max="5" width="14.25390625" style="1" customWidth="1"/>
    <col min="6" max="6" width="17.375" style="1" customWidth="1"/>
    <col min="7" max="7" width="14.25390625" style="1" customWidth="1"/>
    <col min="8" max="10" width="11.375" style="1" customWidth="1"/>
    <col min="11" max="16384" width="8.125" style="1" customWidth="1"/>
  </cols>
  <sheetData>
    <row r="1" spans="1:10" ht="15.75" customHeight="1">
      <c r="A1" s="2" t="s">
        <v>165</v>
      </c>
      <c r="B1" s="52"/>
      <c r="C1" s="31"/>
      <c r="D1" s="31"/>
      <c r="E1" s="31"/>
      <c r="F1" s="31"/>
      <c r="G1" s="31"/>
      <c r="H1" s="31"/>
      <c r="I1" s="84"/>
      <c r="J1" s="31"/>
    </row>
    <row r="2" spans="1:10" ht="26.25" customHeight="1">
      <c r="A2" s="80" t="s">
        <v>166</v>
      </c>
      <c r="B2" s="81"/>
      <c r="C2" s="81"/>
      <c r="D2" s="81"/>
      <c r="E2" s="81"/>
      <c r="F2" s="81"/>
      <c r="G2" s="81"/>
      <c r="H2" s="81"/>
      <c r="I2" s="81"/>
      <c r="J2" s="59"/>
    </row>
    <row r="3" spans="1:10" ht="13.5" customHeight="1">
      <c r="A3" s="32"/>
      <c r="B3" s="54"/>
      <c r="C3" s="60"/>
      <c r="D3" s="60"/>
      <c r="E3" s="60"/>
      <c r="F3" s="60"/>
      <c r="G3" s="60"/>
      <c r="H3" s="60"/>
      <c r="J3" s="55" t="s">
        <v>2</v>
      </c>
    </row>
    <row r="4" spans="1:10" ht="22.5" customHeight="1">
      <c r="A4" s="176" t="s">
        <v>167</v>
      </c>
      <c r="B4" s="176" t="s">
        <v>168</v>
      </c>
      <c r="C4" s="177" t="s">
        <v>74</v>
      </c>
      <c r="D4" s="172" t="s">
        <v>169</v>
      </c>
      <c r="E4" s="178" t="s">
        <v>170</v>
      </c>
      <c r="F4" s="178" t="s">
        <v>171</v>
      </c>
      <c r="G4" s="176" t="s">
        <v>172</v>
      </c>
      <c r="H4" s="172" t="s">
        <v>173</v>
      </c>
      <c r="I4" s="172" t="s">
        <v>174</v>
      </c>
      <c r="J4" s="172" t="s">
        <v>175</v>
      </c>
    </row>
    <row r="5" spans="1:10" ht="9.75" customHeight="1">
      <c r="A5" s="176"/>
      <c r="B5" s="176"/>
      <c r="C5" s="177"/>
      <c r="D5" s="172"/>
      <c r="E5" s="172"/>
      <c r="F5" s="178"/>
      <c r="G5" s="176"/>
      <c r="H5" s="172"/>
      <c r="I5" s="172"/>
      <c r="J5" s="172"/>
    </row>
    <row r="6" spans="1:10" ht="18.75" customHeight="1">
      <c r="A6" s="82" t="s">
        <v>73</v>
      </c>
      <c r="B6" s="82" t="s">
        <v>73</v>
      </c>
      <c r="C6" s="37">
        <v>1</v>
      </c>
      <c r="D6" s="37">
        <f aca="true" t="shared" si="0" ref="D6:J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</row>
    <row r="7" spans="1:11" ht="18.75" customHeight="1">
      <c r="A7" s="83"/>
      <c r="B7" s="65" t="s">
        <v>74</v>
      </c>
      <c r="C7" s="45">
        <v>30753581.8</v>
      </c>
      <c r="D7" s="45">
        <v>30753581.8</v>
      </c>
      <c r="E7" s="68">
        <v>0</v>
      </c>
      <c r="F7" s="75">
        <v>0</v>
      </c>
      <c r="G7" s="75">
        <v>0</v>
      </c>
      <c r="H7" s="75">
        <v>0</v>
      </c>
      <c r="I7" s="28">
        <v>0</v>
      </c>
      <c r="J7" s="85">
        <v>0</v>
      </c>
      <c r="K7" s="86"/>
    </row>
    <row r="8" spans="1:10" ht="18.75" customHeight="1">
      <c r="A8" s="83"/>
      <c r="B8" s="65" t="s">
        <v>176</v>
      </c>
      <c r="C8" s="45">
        <v>30753581.8</v>
      </c>
      <c r="D8" s="45">
        <v>30753581.8</v>
      </c>
      <c r="E8" s="68">
        <v>0</v>
      </c>
      <c r="F8" s="75">
        <v>0</v>
      </c>
      <c r="G8" s="75">
        <v>0</v>
      </c>
      <c r="H8" s="75">
        <v>0</v>
      </c>
      <c r="I8" s="28">
        <v>0</v>
      </c>
      <c r="J8" s="85">
        <v>0</v>
      </c>
    </row>
    <row r="9" spans="1:10" ht="18.75" customHeight="1">
      <c r="A9" s="83" t="s">
        <v>177</v>
      </c>
      <c r="B9" s="65" t="s">
        <v>178</v>
      </c>
      <c r="C9" s="45">
        <v>30753581.8</v>
      </c>
      <c r="D9" s="45">
        <v>30753581.8</v>
      </c>
      <c r="E9" s="68">
        <v>0</v>
      </c>
      <c r="F9" s="75">
        <v>0</v>
      </c>
      <c r="G9" s="75">
        <v>0</v>
      </c>
      <c r="H9" s="75">
        <v>0</v>
      </c>
      <c r="I9" s="28">
        <v>0</v>
      </c>
      <c r="J9" s="85">
        <v>0</v>
      </c>
    </row>
    <row r="10" spans="1:10" ht="18.75" customHeight="1">
      <c r="A10" s="69"/>
      <c r="B10" s="69"/>
      <c r="C10" s="69"/>
      <c r="D10" s="69"/>
      <c r="E10" s="64"/>
      <c r="F10" s="69"/>
      <c r="G10" s="69"/>
      <c r="H10" s="69"/>
      <c r="I10" s="69"/>
      <c r="J10" s="64"/>
    </row>
    <row r="11" spans="1:10" ht="18.75" customHeight="1">
      <c r="A11" s="69"/>
      <c r="B11" s="69"/>
      <c r="C11" s="69"/>
      <c r="D11" s="69"/>
      <c r="E11" s="64"/>
      <c r="F11" s="69"/>
      <c r="G11" s="69"/>
      <c r="H11" s="69"/>
      <c r="I11" s="69"/>
      <c r="J11" s="64"/>
    </row>
    <row r="12" spans="1:10" ht="18.75" customHeight="1">
      <c r="A12" s="69"/>
      <c r="B12" s="69"/>
      <c r="C12" s="69"/>
      <c r="D12" s="69"/>
      <c r="E12" s="64"/>
      <c r="F12" s="69"/>
      <c r="G12" s="69"/>
      <c r="H12" s="69"/>
      <c r="I12" s="69"/>
      <c r="J12" s="64"/>
    </row>
    <row r="13" spans="1:10" ht="18.75" customHeight="1">
      <c r="A13" s="69"/>
      <c r="B13" s="69"/>
      <c r="C13" s="69"/>
      <c r="D13" s="69"/>
      <c r="E13" s="64"/>
      <c r="F13" s="69"/>
      <c r="G13" s="69"/>
      <c r="H13" s="69"/>
      <c r="I13" s="69"/>
      <c r="J13" s="64"/>
    </row>
    <row r="14" spans="1:10" ht="18.75" customHeight="1">
      <c r="A14" s="69"/>
      <c r="B14" s="69"/>
      <c r="C14" s="69"/>
      <c r="D14" s="69"/>
      <c r="E14" s="64"/>
      <c r="F14" s="69"/>
      <c r="G14" s="69"/>
      <c r="H14" s="69"/>
      <c r="I14" s="69"/>
      <c r="J14" s="64"/>
    </row>
    <row r="15" spans="1:10" ht="18.75" customHeight="1">
      <c r="A15" s="69"/>
      <c r="B15" s="69"/>
      <c r="C15" s="69"/>
      <c r="D15" s="69"/>
      <c r="E15" s="64"/>
      <c r="F15" s="69"/>
      <c r="G15" s="69"/>
      <c r="H15" s="69"/>
      <c r="I15" s="69"/>
      <c r="J15" s="64"/>
    </row>
    <row r="16" spans="1:10" ht="18.75" customHeight="1">
      <c r="A16" s="69"/>
      <c r="B16" s="69"/>
      <c r="C16" s="69"/>
      <c r="D16" s="69"/>
      <c r="E16" s="64"/>
      <c r="F16" s="69"/>
      <c r="G16" s="69"/>
      <c r="H16" s="69"/>
      <c r="I16" s="69"/>
      <c r="J16" s="64"/>
    </row>
    <row r="17" spans="1:10" ht="22.5" customHeight="1">
      <c r="A17" s="69"/>
      <c r="B17" s="69"/>
      <c r="C17" s="69"/>
      <c r="D17" s="69"/>
      <c r="E17" s="64"/>
      <c r="F17" s="69"/>
      <c r="G17" s="69"/>
      <c r="H17" s="69"/>
      <c r="I17" s="69"/>
      <c r="J17" s="64"/>
    </row>
    <row r="18" ht="22.5" customHeight="1"/>
    <row r="19" spans="1:10" ht="22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ht="22.5" customHeight="1"/>
    <row r="21" spans="1:10" ht="22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</row>
  </sheetData>
  <sheetProtection password="C5E3" sheet="1"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workbookViewId="0" topLeftCell="A1">
      <selection activeCell="E29" sqref="E29"/>
    </sheetView>
  </sheetViews>
  <sheetFormatPr defaultColWidth="8.125" defaultRowHeight="14.25"/>
  <cols>
    <col min="1" max="3" width="5.75390625" style="1" customWidth="1"/>
    <col min="4" max="4" width="36.625" style="1" customWidth="1"/>
    <col min="5" max="5" width="18.875" style="1" customWidth="1"/>
    <col min="6" max="10" width="13.75390625" style="1" customWidth="1"/>
    <col min="11" max="11" width="15.25390625" style="1" customWidth="1"/>
    <col min="12" max="16384" width="8.125" style="1" customWidth="1"/>
  </cols>
  <sheetData>
    <row r="1" spans="1:11" ht="19.5" customHeight="1">
      <c r="A1" s="29" t="s">
        <v>179</v>
      </c>
      <c r="B1" s="52"/>
      <c r="C1" s="52"/>
      <c r="D1" s="52"/>
      <c r="E1" s="31"/>
      <c r="F1" s="31"/>
      <c r="G1" s="31"/>
      <c r="H1" s="31"/>
      <c r="I1" s="53"/>
      <c r="J1" s="31"/>
      <c r="K1" s="31"/>
    </row>
    <row r="2" spans="1:11" ht="20.25" customHeight="1">
      <c r="A2" s="179" t="s">
        <v>180</v>
      </c>
      <c r="B2" s="179"/>
      <c r="C2" s="179"/>
      <c r="D2" s="179"/>
      <c r="E2" s="179"/>
      <c r="F2" s="179"/>
      <c r="G2" s="179"/>
      <c r="H2" s="179"/>
      <c r="I2" s="179"/>
      <c r="J2" s="179"/>
      <c r="K2" s="76"/>
    </row>
    <row r="3" spans="1:11" ht="12.75" customHeight="1">
      <c r="A3" s="32"/>
      <c r="B3" s="32"/>
      <c r="C3" s="32"/>
      <c r="D3" s="54"/>
      <c r="E3" s="60"/>
      <c r="F3" s="60"/>
      <c r="G3" s="60"/>
      <c r="H3" s="60"/>
      <c r="I3" s="77"/>
      <c r="J3" s="55" t="s">
        <v>2</v>
      </c>
      <c r="K3" s="60"/>
    </row>
    <row r="4" spans="1:11" ht="18.75" customHeight="1">
      <c r="A4" s="178" t="s">
        <v>68</v>
      </c>
      <c r="B4" s="180"/>
      <c r="C4" s="177"/>
      <c r="D4" s="172" t="s">
        <v>69</v>
      </c>
      <c r="E4" s="172" t="s">
        <v>74</v>
      </c>
      <c r="F4" s="172" t="s">
        <v>66</v>
      </c>
      <c r="G4" s="172" t="s">
        <v>67</v>
      </c>
      <c r="H4" s="172" t="s">
        <v>181</v>
      </c>
      <c r="I4" s="172" t="s">
        <v>182</v>
      </c>
      <c r="J4" s="173" t="s">
        <v>183</v>
      </c>
      <c r="K4" s="78"/>
    </row>
    <row r="5" spans="1:11" ht="18.75" customHeight="1">
      <c r="A5" s="35" t="s">
        <v>70</v>
      </c>
      <c r="B5" s="35" t="s">
        <v>71</v>
      </c>
      <c r="C5" s="35" t="s">
        <v>72</v>
      </c>
      <c r="D5" s="172"/>
      <c r="E5" s="172"/>
      <c r="F5" s="172"/>
      <c r="G5" s="172"/>
      <c r="H5" s="181"/>
      <c r="I5" s="172"/>
      <c r="J5" s="172"/>
      <c r="K5" s="78"/>
    </row>
    <row r="6" spans="1:11" ht="18.75" customHeight="1">
      <c r="A6" s="37" t="s">
        <v>73</v>
      </c>
      <c r="B6" s="37" t="s">
        <v>73</v>
      </c>
      <c r="C6" s="37" t="s">
        <v>73</v>
      </c>
      <c r="D6" s="37" t="s">
        <v>73</v>
      </c>
      <c r="E6" s="37">
        <v>1</v>
      </c>
      <c r="F6" s="37">
        <v>2</v>
      </c>
      <c r="G6" s="36">
        <v>3</v>
      </c>
      <c r="H6" s="73">
        <v>4</v>
      </c>
      <c r="I6" s="79">
        <v>6</v>
      </c>
      <c r="J6" s="37">
        <v>5</v>
      </c>
      <c r="K6" s="64"/>
    </row>
    <row r="7" spans="1:11" ht="19.5" customHeight="1">
      <c r="A7" s="65"/>
      <c r="B7" s="65"/>
      <c r="C7" s="65"/>
      <c r="D7" s="74" t="s">
        <v>74</v>
      </c>
      <c r="E7" s="75">
        <v>30753581.8</v>
      </c>
      <c r="F7" s="75">
        <v>21993581.8</v>
      </c>
      <c r="G7" s="75">
        <v>8760000</v>
      </c>
      <c r="H7" s="75">
        <v>0</v>
      </c>
      <c r="I7" s="75">
        <v>0</v>
      </c>
      <c r="J7" s="45">
        <v>0</v>
      </c>
      <c r="K7" s="64"/>
    </row>
    <row r="8" spans="1:11" ht="19.5" customHeight="1">
      <c r="A8" s="65" t="s">
        <v>75</v>
      </c>
      <c r="B8" s="65"/>
      <c r="C8" s="65"/>
      <c r="D8" s="74" t="s">
        <v>76</v>
      </c>
      <c r="E8" s="75">
        <v>25708648.5</v>
      </c>
      <c r="F8" s="75">
        <v>16948648.5</v>
      </c>
      <c r="G8" s="75">
        <v>8760000</v>
      </c>
      <c r="H8" s="75">
        <v>0</v>
      </c>
      <c r="I8" s="75">
        <v>0</v>
      </c>
      <c r="J8" s="45">
        <v>0</v>
      </c>
      <c r="K8" s="64"/>
    </row>
    <row r="9" spans="1:11" ht="19.5" customHeight="1">
      <c r="A9" s="65"/>
      <c r="B9" s="65" t="s">
        <v>77</v>
      </c>
      <c r="C9" s="65"/>
      <c r="D9" s="74" t="s">
        <v>78</v>
      </c>
      <c r="E9" s="75">
        <v>25708648.5</v>
      </c>
      <c r="F9" s="75">
        <v>16948648.5</v>
      </c>
      <c r="G9" s="75">
        <v>8760000</v>
      </c>
      <c r="H9" s="75">
        <v>0</v>
      </c>
      <c r="I9" s="75">
        <v>0</v>
      </c>
      <c r="J9" s="45">
        <v>0</v>
      </c>
      <c r="K9" s="64"/>
    </row>
    <row r="10" spans="1:11" ht="19.5" customHeight="1">
      <c r="A10" s="65" t="s">
        <v>79</v>
      </c>
      <c r="B10" s="65" t="s">
        <v>80</v>
      </c>
      <c r="C10" s="65" t="s">
        <v>77</v>
      </c>
      <c r="D10" s="74" t="s">
        <v>81</v>
      </c>
      <c r="E10" s="75">
        <v>22598648.5</v>
      </c>
      <c r="F10" s="75">
        <v>16948648.5</v>
      </c>
      <c r="G10" s="75">
        <v>5650000</v>
      </c>
      <c r="H10" s="75">
        <v>0</v>
      </c>
      <c r="I10" s="75">
        <v>0</v>
      </c>
      <c r="J10" s="45">
        <v>0</v>
      </c>
      <c r="K10" s="64"/>
    </row>
    <row r="11" spans="1:11" ht="19.5" customHeight="1">
      <c r="A11" s="65" t="s">
        <v>79</v>
      </c>
      <c r="B11" s="65" t="s">
        <v>80</v>
      </c>
      <c r="C11" s="65" t="s">
        <v>82</v>
      </c>
      <c r="D11" s="74" t="s">
        <v>83</v>
      </c>
      <c r="E11" s="75">
        <v>730000</v>
      </c>
      <c r="F11" s="75">
        <v>0</v>
      </c>
      <c r="G11" s="75">
        <v>730000</v>
      </c>
      <c r="H11" s="75">
        <v>0</v>
      </c>
      <c r="I11" s="75">
        <v>0</v>
      </c>
      <c r="J11" s="45">
        <v>0</v>
      </c>
      <c r="K11" s="64"/>
    </row>
    <row r="12" spans="1:11" ht="19.5" customHeight="1">
      <c r="A12" s="65" t="s">
        <v>79</v>
      </c>
      <c r="B12" s="65" t="s">
        <v>80</v>
      </c>
      <c r="C12" s="65" t="s">
        <v>84</v>
      </c>
      <c r="D12" s="74" t="s">
        <v>85</v>
      </c>
      <c r="E12" s="75">
        <v>540000</v>
      </c>
      <c r="F12" s="75">
        <v>0</v>
      </c>
      <c r="G12" s="75">
        <v>540000</v>
      </c>
      <c r="H12" s="75">
        <v>0</v>
      </c>
      <c r="I12" s="75">
        <v>0</v>
      </c>
      <c r="J12" s="45">
        <v>0</v>
      </c>
      <c r="K12" s="64"/>
    </row>
    <row r="13" spans="1:11" ht="19.5" customHeight="1">
      <c r="A13" s="65" t="s">
        <v>79</v>
      </c>
      <c r="B13" s="65" t="s">
        <v>80</v>
      </c>
      <c r="C13" s="65" t="s">
        <v>86</v>
      </c>
      <c r="D13" s="74" t="s">
        <v>87</v>
      </c>
      <c r="E13" s="75">
        <v>1100000</v>
      </c>
      <c r="F13" s="75">
        <v>0</v>
      </c>
      <c r="G13" s="75">
        <v>1100000</v>
      </c>
      <c r="H13" s="75">
        <v>0</v>
      </c>
      <c r="I13" s="75">
        <v>0</v>
      </c>
      <c r="J13" s="45">
        <v>0</v>
      </c>
      <c r="K13" s="64"/>
    </row>
    <row r="14" spans="1:11" ht="19.5" customHeight="1">
      <c r="A14" s="65" t="s">
        <v>79</v>
      </c>
      <c r="B14" s="65" t="s">
        <v>80</v>
      </c>
      <c r="C14" s="65" t="s">
        <v>88</v>
      </c>
      <c r="D14" s="74" t="s">
        <v>89</v>
      </c>
      <c r="E14" s="75">
        <v>740000</v>
      </c>
      <c r="F14" s="75">
        <v>0</v>
      </c>
      <c r="G14" s="75">
        <v>740000</v>
      </c>
      <c r="H14" s="75">
        <v>0</v>
      </c>
      <c r="I14" s="75">
        <v>0</v>
      </c>
      <c r="J14" s="45">
        <v>0</v>
      </c>
      <c r="K14" s="64"/>
    </row>
    <row r="15" spans="1:11" ht="19.5" customHeight="1">
      <c r="A15" s="65" t="s">
        <v>90</v>
      </c>
      <c r="B15" s="65"/>
      <c r="C15" s="65"/>
      <c r="D15" s="74" t="s">
        <v>91</v>
      </c>
      <c r="E15" s="75">
        <v>2501966.5</v>
      </c>
      <c r="F15" s="75">
        <v>2501966.5</v>
      </c>
      <c r="G15" s="75">
        <v>0</v>
      </c>
      <c r="H15" s="75">
        <v>0</v>
      </c>
      <c r="I15" s="75">
        <v>0</v>
      </c>
      <c r="J15" s="45">
        <v>0</v>
      </c>
      <c r="K15" s="64"/>
    </row>
    <row r="16" spans="1:11" ht="19.5" customHeight="1">
      <c r="A16" s="65"/>
      <c r="B16" s="65" t="s">
        <v>82</v>
      </c>
      <c r="C16" s="65"/>
      <c r="D16" s="74" t="s">
        <v>92</v>
      </c>
      <c r="E16" s="75">
        <v>2310541.2</v>
      </c>
      <c r="F16" s="75">
        <v>2310541.2</v>
      </c>
      <c r="G16" s="75">
        <v>0</v>
      </c>
      <c r="H16" s="75">
        <v>0</v>
      </c>
      <c r="I16" s="75">
        <v>0</v>
      </c>
      <c r="J16" s="45">
        <v>0</v>
      </c>
      <c r="K16" s="64"/>
    </row>
    <row r="17" spans="1:11" ht="19.5" customHeight="1">
      <c r="A17" s="65" t="s">
        <v>93</v>
      </c>
      <c r="B17" s="65" t="s">
        <v>94</v>
      </c>
      <c r="C17" s="65" t="s">
        <v>77</v>
      </c>
      <c r="D17" s="74" t="s">
        <v>95</v>
      </c>
      <c r="E17" s="75">
        <v>335412</v>
      </c>
      <c r="F17" s="75">
        <v>335412</v>
      </c>
      <c r="G17" s="75">
        <v>0</v>
      </c>
      <c r="H17" s="75">
        <v>0</v>
      </c>
      <c r="I17" s="75">
        <v>0</v>
      </c>
      <c r="J17" s="45">
        <v>0</v>
      </c>
      <c r="K17" s="64"/>
    </row>
    <row r="18" spans="1:11" ht="19.5" customHeight="1">
      <c r="A18" s="65" t="s">
        <v>93</v>
      </c>
      <c r="B18" s="65" t="s">
        <v>94</v>
      </c>
      <c r="C18" s="65" t="s">
        <v>82</v>
      </c>
      <c r="D18" s="74" t="s">
        <v>96</v>
      </c>
      <c r="E18" s="75">
        <v>1975129.2</v>
      </c>
      <c r="F18" s="75">
        <v>1975129.2</v>
      </c>
      <c r="G18" s="75">
        <v>0</v>
      </c>
      <c r="H18" s="75">
        <v>0</v>
      </c>
      <c r="I18" s="75">
        <v>0</v>
      </c>
      <c r="J18" s="45">
        <v>0</v>
      </c>
      <c r="K18" s="64"/>
    </row>
    <row r="19" spans="1:11" ht="19.5" customHeight="1">
      <c r="A19" s="65"/>
      <c r="B19" s="65" t="s">
        <v>88</v>
      </c>
      <c r="C19" s="65"/>
      <c r="D19" s="74" t="s">
        <v>97</v>
      </c>
      <c r="E19" s="75">
        <v>191425.3</v>
      </c>
      <c r="F19" s="75">
        <v>191425.3</v>
      </c>
      <c r="G19" s="75">
        <v>0</v>
      </c>
      <c r="H19" s="75">
        <v>0</v>
      </c>
      <c r="I19" s="75">
        <v>0</v>
      </c>
      <c r="J19" s="45">
        <v>0</v>
      </c>
      <c r="K19" s="64"/>
    </row>
    <row r="20" spans="1:11" ht="19.5" customHeight="1">
      <c r="A20" s="65" t="s">
        <v>93</v>
      </c>
      <c r="B20" s="65" t="s">
        <v>98</v>
      </c>
      <c r="C20" s="65" t="s">
        <v>88</v>
      </c>
      <c r="D20" s="74" t="s">
        <v>99</v>
      </c>
      <c r="E20" s="75">
        <v>191425.3</v>
      </c>
      <c r="F20" s="75">
        <v>191425.3</v>
      </c>
      <c r="G20" s="75">
        <v>0</v>
      </c>
      <c r="H20" s="75">
        <v>0</v>
      </c>
      <c r="I20" s="75">
        <v>0</v>
      </c>
      <c r="J20" s="45">
        <v>0</v>
      </c>
      <c r="K20" s="64"/>
    </row>
    <row r="21" spans="1:10" ht="19.5" customHeight="1">
      <c r="A21" s="65" t="s">
        <v>100</v>
      </c>
      <c r="B21" s="65"/>
      <c r="C21" s="65"/>
      <c r="D21" s="74" t="s">
        <v>101</v>
      </c>
      <c r="E21" s="75">
        <v>1061623.2</v>
      </c>
      <c r="F21" s="75">
        <v>1061623.2</v>
      </c>
      <c r="G21" s="75">
        <v>0</v>
      </c>
      <c r="H21" s="75">
        <v>0</v>
      </c>
      <c r="I21" s="75">
        <v>0</v>
      </c>
      <c r="J21" s="45">
        <v>0</v>
      </c>
    </row>
    <row r="22" spans="1:11" ht="19.5" customHeight="1">
      <c r="A22" s="65"/>
      <c r="B22" s="65" t="s">
        <v>102</v>
      </c>
      <c r="C22" s="65"/>
      <c r="D22" s="74" t="s">
        <v>103</v>
      </c>
      <c r="E22" s="75">
        <v>1061623.2</v>
      </c>
      <c r="F22" s="75">
        <v>1061623.2</v>
      </c>
      <c r="G22" s="75">
        <v>0</v>
      </c>
      <c r="H22" s="75">
        <v>0</v>
      </c>
      <c r="I22" s="75">
        <v>0</v>
      </c>
      <c r="J22" s="45">
        <v>0</v>
      </c>
      <c r="K22" s="64"/>
    </row>
    <row r="23" spans="1:10" ht="19.5" customHeight="1">
      <c r="A23" s="65" t="s">
        <v>104</v>
      </c>
      <c r="B23" s="65" t="s">
        <v>105</v>
      </c>
      <c r="C23" s="65" t="s">
        <v>77</v>
      </c>
      <c r="D23" s="74" t="s">
        <v>106</v>
      </c>
      <c r="E23" s="75">
        <v>1061623.2</v>
      </c>
      <c r="F23" s="75">
        <v>1061623.2</v>
      </c>
      <c r="G23" s="75">
        <v>0</v>
      </c>
      <c r="H23" s="75">
        <v>0</v>
      </c>
      <c r="I23" s="75">
        <v>0</v>
      </c>
      <c r="J23" s="45">
        <v>0</v>
      </c>
    </row>
    <row r="24" spans="1:11" ht="19.5" customHeight="1">
      <c r="A24" s="65" t="s">
        <v>107</v>
      </c>
      <c r="B24" s="65"/>
      <c r="C24" s="65"/>
      <c r="D24" s="74" t="s">
        <v>108</v>
      </c>
      <c r="E24" s="75">
        <v>1481343.6</v>
      </c>
      <c r="F24" s="75">
        <v>1481343.6</v>
      </c>
      <c r="G24" s="75">
        <v>0</v>
      </c>
      <c r="H24" s="75">
        <v>0</v>
      </c>
      <c r="I24" s="75">
        <v>0</v>
      </c>
      <c r="J24" s="45">
        <v>0</v>
      </c>
      <c r="K24" s="64"/>
    </row>
    <row r="25" spans="1:10" ht="19.5" customHeight="1">
      <c r="A25" s="65"/>
      <c r="B25" s="65" t="s">
        <v>109</v>
      </c>
      <c r="C25" s="65"/>
      <c r="D25" s="74" t="s">
        <v>110</v>
      </c>
      <c r="E25" s="75">
        <v>1481343.6</v>
      </c>
      <c r="F25" s="75">
        <v>1481343.6</v>
      </c>
      <c r="G25" s="75">
        <v>0</v>
      </c>
      <c r="H25" s="75">
        <v>0</v>
      </c>
      <c r="I25" s="75">
        <v>0</v>
      </c>
      <c r="J25" s="45">
        <v>0</v>
      </c>
    </row>
    <row r="26" spans="1:10" ht="19.5" customHeight="1">
      <c r="A26" s="65" t="s">
        <v>111</v>
      </c>
      <c r="B26" s="65" t="s">
        <v>112</v>
      </c>
      <c r="C26" s="65" t="s">
        <v>77</v>
      </c>
      <c r="D26" s="74" t="s">
        <v>113</v>
      </c>
      <c r="E26" s="75">
        <v>1481343.6</v>
      </c>
      <c r="F26" s="75">
        <v>1481343.6</v>
      </c>
      <c r="G26" s="75">
        <v>0</v>
      </c>
      <c r="H26" s="75">
        <v>0</v>
      </c>
      <c r="I26" s="75">
        <v>0</v>
      </c>
      <c r="J26" s="45">
        <v>0</v>
      </c>
    </row>
  </sheetData>
  <sheetProtection password="C5E3" sheet="1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F8" sqref="F8"/>
    </sheetView>
  </sheetViews>
  <sheetFormatPr defaultColWidth="8.125" defaultRowHeight="14.25"/>
  <cols>
    <col min="1" max="3" width="6.50390625" style="1" customWidth="1"/>
    <col min="4" max="4" width="41.625" style="1" customWidth="1"/>
    <col min="5" max="5" width="19.25390625" style="1" customWidth="1"/>
    <col min="6" max="7" width="15.50390625" style="1" customWidth="1"/>
    <col min="8" max="16384" width="8.125" style="1" customWidth="1"/>
  </cols>
  <sheetData>
    <row r="1" spans="1:9" ht="57.75" customHeight="1">
      <c r="A1" s="29" t="s">
        <v>184</v>
      </c>
      <c r="B1" s="182" t="s">
        <v>185</v>
      </c>
      <c r="C1" s="182"/>
      <c r="D1" s="182"/>
      <c r="E1" s="182"/>
      <c r="F1" s="182"/>
      <c r="G1" s="182"/>
      <c r="H1" s="31"/>
      <c r="I1" s="31"/>
    </row>
    <row r="2" spans="1:9" ht="27" customHeight="1">
      <c r="A2" s="183" t="s">
        <v>186</v>
      </c>
      <c r="B2" s="183"/>
      <c r="C2" s="183"/>
      <c r="D2" s="183"/>
      <c r="E2" s="183"/>
      <c r="F2" s="183"/>
      <c r="G2" s="183"/>
      <c r="H2" s="59"/>
      <c r="I2" s="59"/>
    </row>
    <row r="3" spans="1:9" ht="15" customHeight="1">
      <c r="A3" s="32"/>
      <c r="B3" s="32"/>
      <c r="C3" s="32"/>
      <c r="D3" s="54"/>
      <c r="E3" s="60"/>
      <c r="F3" s="60"/>
      <c r="G3" s="61" t="s">
        <v>2</v>
      </c>
      <c r="H3" s="60"/>
      <c r="I3" s="60"/>
    </row>
    <row r="4" spans="1:9" ht="22.5" customHeight="1">
      <c r="A4" s="172" t="s">
        <v>68</v>
      </c>
      <c r="B4" s="172"/>
      <c r="C4" s="172"/>
      <c r="D4" s="172" t="s">
        <v>69</v>
      </c>
      <c r="E4" s="172" t="s">
        <v>187</v>
      </c>
      <c r="F4" s="172"/>
      <c r="G4" s="173"/>
      <c r="H4" s="62"/>
      <c r="I4" s="62"/>
    </row>
    <row r="5" spans="1:9" ht="22.5" customHeight="1">
      <c r="A5" s="35" t="s">
        <v>70</v>
      </c>
      <c r="B5" s="35" t="s">
        <v>71</v>
      </c>
      <c r="C5" s="35" t="s">
        <v>72</v>
      </c>
      <c r="D5" s="172"/>
      <c r="E5" s="63" t="s">
        <v>74</v>
      </c>
      <c r="F5" s="35" t="s">
        <v>66</v>
      </c>
      <c r="G5" s="35" t="s">
        <v>67</v>
      </c>
      <c r="H5" s="62"/>
      <c r="I5" s="62"/>
    </row>
    <row r="6" spans="1:9" ht="22.5" customHeight="1">
      <c r="A6" s="37" t="s">
        <v>73</v>
      </c>
      <c r="B6" s="37" t="s">
        <v>73</v>
      </c>
      <c r="C6" s="37" t="s">
        <v>73</v>
      </c>
      <c r="D6" s="37" t="s">
        <v>73</v>
      </c>
      <c r="E6" s="37">
        <v>1</v>
      </c>
      <c r="F6" s="37">
        <v>2</v>
      </c>
      <c r="G6" s="37">
        <v>3</v>
      </c>
      <c r="H6" s="64"/>
      <c r="I6" s="64"/>
    </row>
    <row r="7" spans="1:9" ht="15.75" customHeight="1">
      <c r="A7" s="65"/>
      <c r="B7" s="65"/>
      <c r="C7" s="65"/>
      <c r="D7" s="66"/>
      <c r="E7" s="67"/>
      <c r="F7" s="68"/>
      <c r="G7" s="45"/>
      <c r="H7" s="64"/>
      <c r="I7" s="71"/>
    </row>
    <row r="8" spans="1:9" ht="22.5" customHeight="1">
      <c r="A8" s="64"/>
      <c r="B8" s="69"/>
      <c r="C8" s="69"/>
      <c r="D8" s="64"/>
      <c r="E8" s="64"/>
      <c r="F8" s="69"/>
      <c r="G8" s="64"/>
      <c r="H8" s="64"/>
      <c r="I8" s="64"/>
    </row>
    <row r="9" spans="1:9" ht="22.5" customHeight="1">
      <c r="A9" s="69"/>
      <c r="B9" s="69"/>
      <c r="C9" s="69"/>
      <c r="D9" s="69"/>
      <c r="E9" s="69"/>
      <c r="F9" s="69"/>
      <c r="G9" s="69"/>
      <c r="H9" s="64"/>
      <c r="I9" s="64"/>
    </row>
    <row r="10" spans="1:9" ht="22.5" customHeight="1">
      <c r="A10" s="69"/>
      <c r="B10" s="69"/>
      <c r="C10" s="69"/>
      <c r="D10" s="69"/>
      <c r="E10" s="69"/>
      <c r="F10" s="69"/>
      <c r="G10" s="69"/>
      <c r="H10" s="64"/>
      <c r="I10" s="72"/>
    </row>
    <row r="11" spans="1:9" ht="22.5" customHeight="1">
      <c r="A11" s="69"/>
      <c r="B11" s="69"/>
      <c r="C11" s="69"/>
      <c r="D11" s="69"/>
      <c r="E11" s="69"/>
      <c r="F11" s="69"/>
      <c r="G11" s="69"/>
      <c r="H11" s="64"/>
      <c r="I11" s="64"/>
    </row>
    <row r="12" spans="1:9" ht="22.5" customHeight="1">
      <c r="A12" s="69"/>
      <c r="B12" s="69"/>
      <c r="C12" s="69"/>
      <c r="D12" s="69"/>
      <c r="E12" s="69"/>
      <c r="F12" s="69"/>
      <c r="G12" s="69"/>
      <c r="H12" s="64"/>
      <c r="I12" s="64"/>
    </row>
    <row r="13" spans="1:9" ht="22.5" customHeight="1">
      <c r="A13" s="69"/>
      <c r="B13" s="69"/>
      <c r="C13" s="69"/>
      <c r="D13" s="69"/>
      <c r="E13" s="69"/>
      <c r="F13" s="69"/>
      <c r="G13" s="69"/>
      <c r="H13" s="64"/>
      <c r="I13" s="64"/>
    </row>
    <row r="14" spans="1:9" ht="22.5" customHeight="1">
      <c r="A14" s="69"/>
      <c r="B14" s="69"/>
      <c r="C14" s="69"/>
      <c r="D14" s="69"/>
      <c r="E14" s="69"/>
      <c r="F14" s="69"/>
      <c r="G14" s="69"/>
      <c r="H14" s="64"/>
      <c r="I14" s="64"/>
    </row>
    <row r="15" spans="1:9" ht="22.5" customHeight="1">
      <c r="A15" s="69"/>
      <c r="B15" s="69"/>
      <c r="C15" s="69"/>
      <c r="D15" s="69"/>
      <c r="E15" s="69"/>
      <c r="F15" s="69"/>
      <c r="G15" s="69"/>
      <c r="H15" s="64"/>
      <c r="I15" s="64"/>
    </row>
    <row r="16" spans="1:9" ht="22.5" customHeight="1">
      <c r="A16" s="69"/>
      <c r="B16" s="69"/>
      <c r="C16" s="69"/>
      <c r="D16" s="69"/>
      <c r="E16" s="69"/>
      <c r="F16" s="69"/>
      <c r="G16" s="69"/>
      <c r="H16" s="64"/>
      <c r="I16" s="64"/>
    </row>
    <row r="17" spans="1:9" ht="22.5" customHeight="1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22.5" customHeight="1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22.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9" ht="22.5" customHeight="1">
      <c r="A20" s="70"/>
      <c r="B20" s="70"/>
      <c r="C20" s="70"/>
      <c r="D20" s="70"/>
      <c r="E20" s="70"/>
      <c r="F20" s="70"/>
      <c r="G20" s="70"/>
      <c r="H20" s="70"/>
      <c r="I20" s="70"/>
    </row>
    <row r="21" spans="1:9" ht="22.5" customHeight="1">
      <c r="A21" s="70"/>
      <c r="B21" s="70"/>
      <c r="C21" s="70"/>
      <c r="D21" s="70"/>
      <c r="E21" s="70"/>
      <c r="F21" s="70"/>
      <c r="G21" s="70"/>
      <c r="H21" s="70"/>
      <c r="I21" s="70"/>
    </row>
  </sheetData>
  <sheetProtection password="C5E3" sheet="1"/>
  <mergeCells count="5">
    <mergeCell ref="B1:G1"/>
    <mergeCell ref="A2:G2"/>
    <mergeCell ref="A4:C4"/>
    <mergeCell ref="E4:G4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F10" sqref="F10"/>
    </sheetView>
  </sheetViews>
  <sheetFormatPr defaultColWidth="8.125" defaultRowHeight="14.25"/>
  <cols>
    <col min="1" max="1" width="39.125" style="1" customWidth="1"/>
    <col min="2" max="7" width="10.50390625" style="1" customWidth="1"/>
    <col min="8" max="10" width="13.375" style="1" customWidth="1"/>
    <col min="11" max="12" width="11.00390625" style="1" customWidth="1"/>
    <col min="13" max="16384" width="8.125" style="1" customWidth="1"/>
  </cols>
  <sheetData>
    <row r="1" spans="1:12" ht="17.25" customHeight="1">
      <c r="A1" s="29" t="s">
        <v>188</v>
      </c>
      <c r="B1" s="30"/>
      <c r="C1" s="30"/>
      <c r="D1" s="30"/>
      <c r="H1" s="31"/>
      <c r="I1" s="31"/>
      <c r="J1" s="31"/>
      <c r="K1" s="52"/>
      <c r="L1" s="53"/>
    </row>
    <row r="2" spans="1:12" ht="22.5" customHeight="1">
      <c r="A2" s="184" t="s">
        <v>189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.75" customHeight="1">
      <c r="A3" s="32"/>
      <c r="B3" s="33"/>
      <c r="C3" s="33"/>
      <c r="D3" s="33"/>
      <c r="H3" s="34"/>
      <c r="I3" s="34"/>
      <c r="J3" s="34"/>
      <c r="K3" s="54"/>
      <c r="L3" s="55" t="s">
        <v>2</v>
      </c>
    </row>
    <row r="4" spans="1:12" ht="31.5" customHeight="1">
      <c r="A4" s="172" t="s">
        <v>190</v>
      </c>
      <c r="B4" s="185" t="s">
        <v>191</v>
      </c>
      <c r="C4" s="186"/>
      <c r="D4" s="186"/>
      <c r="E4" s="172" t="s">
        <v>192</v>
      </c>
      <c r="F4" s="172"/>
      <c r="G4" s="172"/>
      <c r="H4" s="187" t="s">
        <v>193</v>
      </c>
      <c r="I4" s="187"/>
      <c r="J4" s="187"/>
      <c r="K4" s="172" t="s">
        <v>194</v>
      </c>
      <c r="L4" s="173"/>
    </row>
    <row r="5" spans="1:12" ht="33" customHeight="1">
      <c r="A5" s="181"/>
      <c r="B5" s="35" t="s">
        <v>195</v>
      </c>
      <c r="C5" s="35" t="s">
        <v>196</v>
      </c>
      <c r="D5" s="38" t="s">
        <v>10</v>
      </c>
      <c r="E5" s="8" t="s">
        <v>74</v>
      </c>
      <c r="F5" s="35" t="s">
        <v>197</v>
      </c>
      <c r="G5" s="35" t="s">
        <v>10</v>
      </c>
      <c r="H5" s="39" t="s">
        <v>195</v>
      </c>
      <c r="I5" s="35" t="s">
        <v>197</v>
      </c>
      <c r="J5" s="37" t="s">
        <v>10</v>
      </c>
      <c r="K5" s="35" t="s">
        <v>198</v>
      </c>
      <c r="L5" s="35" t="s">
        <v>199</v>
      </c>
    </row>
    <row r="6" spans="1:12" ht="24" customHeight="1">
      <c r="A6" s="8" t="s">
        <v>200</v>
      </c>
      <c r="B6" s="40">
        <f aca="true" t="shared" si="0" ref="B6:B11">C6</f>
        <v>415179.39</v>
      </c>
      <c r="C6" s="41">
        <f>C8+C9</f>
        <v>415179.39</v>
      </c>
      <c r="D6" s="42"/>
      <c r="E6" s="43">
        <f>E8+E9</f>
        <v>266000</v>
      </c>
      <c r="F6" s="43">
        <f>F8+F9</f>
        <v>266000</v>
      </c>
      <c r="G6" s="44"/>
      <c r="H6" s="45">
        <v>363400</v>
      </c>
      <c r="I6" s="56">
        <f aca="true" t="shared" si="1" ref="I6:I11">SUM(H6-J6)</f>
        <v>363400</v>
      </c>
      <c r="J6" s="45">
        <v>0</v>
      </c>
      <c r="K6" s="40">
        <f aca="true" t="shared" si="2" ref="K6:K11">I6-F6</f>
        <v>97400</v>
      </c>
      <c r="L6" s="57">
        <f>K6/F6</f>
        <v>0.3661654135338346</v>
      </c>
    </row>
    <row r="7" spans="1:12" ht="24" customHeight="1">
      <c r="A7" s="46" t="s">
        <v>201</v>
      </c>
      <c r="B7" s="40">
        <f t="shared" si="0"/>
        <v>0</v>
      </c>
      <c r="C7" s="42">
        <v>0</v>
      </c>
      <c r="D7" s="42"/>
      <c r="E7" s="44">
        <v>0</v>
      </c>
      <c r="F7" s="44">
        <v>0</v>
      </c>
      <c r="G7" s="44"/>
      <c r="H7" s="17">
        <v>0</v>
      </c>
      <c r="I7" s="47">
        <f t="shared" si="1"/>
        <v>0</v>
      </c>
      <c r="J7" s="17">
        <v>0</v>
      </c>
      <c r="K7" s="40">
        <f t="shared" si="2"/>
        <v>0</v>
      </c>
      <c r="L7" s="57"/>
    </row>
    <row r="8" spans="1:12" ht="24" customHeight="1">
      <c r="A8" s="46" t="s">
        <v>202</v>
      </c>
      <c r="B8" s="40">
        <f t="shared" si="0"/>
        <v>10461</v>
      </c>
      <c r="C8" s="42">
        <v>10461</v>
      </c>
      <c r="D8" s="42"/>
      <c r="E8" s="44">
        <v>50000</v>
      </c>
      <c r="F8" s="44">
        <v>50000</v>
      </c>
      <c r="G8" s="44"/>
      <c r="H8" s="45">
        <v>28400</v>
      </c>
      <c r="I8" s="47">
        <f t="shared" si="1"/>
        <v>28400</v>
      </c>
      <c r="J8" s="45">
        <v>0</v>
      </c>
      <c r="K8" s="58">
        <f t="shared" si="2"/>
        <v>-21600</v>
      </c>
      <c r="L8" s="57">
        <f>K8/F8</f>
        <v>-0.432</v>
      </c>
    </row>
    <row r="9" spans="1:12" ht="24" customHeight="1">
      <c r="A9" s="46" t="s">
        <v>203</v>
      </c>
      <c r="B9" s="40">
        <f t="shared" si="0"/>
        <v>404718.39</v>
      </c>
      <c r="C9" s="41">
        <v>404718.39</v>
      </c>
      <c r="D9" s="41"/>
      <c r="E9" s="44">
        <v>216000</v>
      </c>
      <c r="F9" s="44">
        <v>216000</v>
      </c>
      <c r="G9" s="44"/>
      <c r="H9" s="47">
        <f>SUM(H10:H11)</f>
        <v>335000</v>
      </c>
      <c r="I9" s="47">
        <f t="shared" si="1"/>
        <v>335000</v>
      </c>
      <c r="J9" s="47">
        <f>SUM(J10:J11)</f>
        <v>0</v>
      </c>
      <c r="K9" s="40">
        <f t="shared" si="2"/>
        <v>119000</v>
      </c>
      <c r="L9" s="57">
        <f>K9/F9</f>
        <v>0.5509259259259259</v>
      </c>
    </row>
    <row r="10" spans="1:12" ht="24" customHeight="1">
      <c r="A10" s="48" t="s">
        <v>204</v>
      </c>
      <c r="B10" s="40">
        <f t="shared" si="0"/>
        <v>404718.39</v>
      </c>
      <c r="C10" s="42">
        <v>404718.39</v>
      </c>
      <c r="D10" s="42"/>
      <c r="E10" s="44">
        <v>216000</v>
      </c>
      <c r="F10" s="44">
        <v>216000</v>
      </c>
      <c r="G10" s="44"/>
      <c r="H10" s="45">
        <v>335000</v>
      </c>
      <c r="I10" s="47">
        <f t="shared" si="1"/>
        <v>335000</v>
      </c>
      <c r="J10" s="45">
        <v>0</v>
      </c>
      <c r="K10" s="40">
        <f t="shared" si="2"/>
        <v>119000</v>
      </c>
      <c r="L10" s="57">
        <f>K10/F10</f>
        <v>0.5509259259259259</v>
      </c>
    </row>
    <row r="11" spans="1:12" ht="24" customHeight="1">
      <c r="A11" s="48" t="s">
        <v>205</v>
      </c>
      <c r="B11" s="40">
        <f t="shared" si="0"/>
        <v>0</v>
      </c>
      <c r="C11" s="42">
        <v>0</v>
      </c>
      <c r="D11" s="42"/>
      <c r="E11" s="44">
        <v>0</v>
      </c>
      <c r="F11" s="44">
        <v>0</v>
      </c>
      <c r="G11" s="44"/>
      <c r="H11" s="45">
        <v>0</v>
      </c>
      <c r="I11" s="47">
        <f t="shared" si="1"/>
        <v>0</v>
      </c>
      <c r="J11" s="45">
        <v>0</v>
      </c>
      <c r="K11" s="40">
        <f t="shared" si="2"/>
        <v>0</v>
      </c>
      <c r="L11" s="57"/>
    </row>
    <row r="12" spans="1:10" ht="18" customHeight="1">
      <c r="A12" s="49" t="s">
        <v>206</v>
      </c>
      <c r="H12" s="50"/>
      <c r="I12" s="50"/>
      <c r="J12" s="50"/>
    </row>
    <row r="13" spans="1:10" ht="18" customHeight="1">
      <c r="A13" s="51" t="s">
        <v>207</v>
      </c>
      <c r="H13" s="50"/>
      <c r="I13" s="50"/>
      <c r="J13" s="50"/>
    </row>
    <row r="14" ht="12.75" customHeight="1"/>
    <row r="15" spans="8:10" ht="12.75" customHeight="1">
      <c r="H15" s="50"/>
      <c r="I15" s="50"/>
      <c r="J15" s="50"/>
    </row>
  </sheetData>
  <sheetProtection password="C5E3" sheet="1"/>
  <mergeCells count="6">
    <mergeCell ref="A2:L2"/>
    <mergeCell ref="B4:D4"/>
    <mergeCell ref="E4:G4"/>
    <mergeCell ref="H4:J4"/>
    <mergeCell ref="K4:L4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C10" sqref="C10"/>
    </sheetView>
  </sheetViews>
  <sheetFormatPr defaultColWidth="8.125" defaultRowHeight="12.75" customHeight="1"/>
  <cols>
    <col min="1" max="1" width="43.00390625" style="1" customWidth="1"/>
    <col min="2" max="2" width="15.125" style="1" customWidth="1"/>
    <col min="3" max="3" width="19.375" style="1" customWidth="1"/>
    <col min="4" max="4" width="9.625" style="1" customWidth="1"/>
    <col min="5" max="5" width="5.50390625" style="1" customWidth="1"/>
    <col min="6" max="6" width="16.50390625" style="1" customWidth="1"/>
    <col min="7" max="7" width="14.625" style="1" customWidth="1"/>
    <col min="8" max="13" width="13.00390625" style="1" customWidth="1"/>
    <col min="14" max="14" width="5.875" style="1" customWidth="1"/>
    <col min="15" max="23" width="8.00390625" style="1" customWidth="1"/>
    <col min="24" max="51" width="8.125" style="1" customWidth="1"/>
    <col min="52" max="16384" width="8.125" style="1" customWidth="1"/>
  </cols>
  <sheetData>
    <row r="1" spans="1:12" ht="15" customHeight="1">
      <c r="A1" s="2" t="s">
        <v>208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24.75" customHeight="1">
      <c r="A2" s="5" t="s">
        <v>209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3"/>
    </row>
    <row r="3" spans="1:13" ht="13.5" customHeight="1">
      <c r="A3" s="7"/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24" t="s">
        <v>2</v>
      </c>
    </row>
    <row r="4" spans="1:13" ht="24" customHeight="1">
      <c r="A4" s="188" t="s">
        <v>168</v>
      </c>
      <c r="B4" s="188" t="s">
        <v>210</v>
      </c>
      <c r="C4" s="174" t="s">
        <v>211</v>
      </c>
      <c r="D4" s="191" t="s">
        <v>212</v>
      </c>
      <c r="E4" s="176" t="s">
        <v>213</v>
      </c>
      <c r="F4" s="9" t="s">
        <v>214</v>
      </c>
      <c r="G4" s="10"/>
      <c r="H4" s="10"/>
      <c r="I4" s="10"/>
      <c r="J4" s="10"/>
      <c r="K4" s="10"/>
      <c r="L4" s="10"/>
      <c r="M4" s="25"/>
    </row>
    <row r="5" spans="1:13" ht="15.75" customHeight="1">
      <c r="A5" s="189"/>
      <c r="B5" s="189"/>
      <c r="C5" s="190"/>
      <c r="D5" s="192"/>
      <c r="E5" s="193"/>
      <c r="F5" s="194" t="s">
        <v>8</v>
      </c>
      <c r="G5" s="198" t="s">
        <v>169</v>
      </c>
      <c r="H5" s="192" t="s">
        <v>215</v>
      </c>
      <c r="I5" s="194" t="s">
        <v>171</v>
      </c>
      <c r="J5" s="198" t="s">
        <v>216</v>
      </c>
      <c r="K5" s="196" t="s">
        <v>173</v>
      </c>
      <c r="L5" s="196" t="s">
        <v>217</v>
      </c>
      <c r="M5" s="196" t="s">
        <v>174</v>
      </c>
    </row>
    <row r="6" spans="1:13" ht="15.75" customHeight="1">
      <c r="A6" s="188"/>
      <c r="B6" s="188"/>
      <c r="C6" s="174"/>
      <c r="D6" s="191"/>
      <c r="E6" s="193"/>
      <c r="F6" s="195"/>
      <c r="G6" s="176"/>
      <c r="H6" s="191"/>
      <c r="I6" s="195"/>
      <c r="J6" s="176"/>
      <c r="K6" s="197"/>
      <c r="L6" s="197"/>
      <c r="M6" s="197"/>
    </row>
    <row r="7" spans="1:13" ht="18.75" customHeight="1">
      <c r="A7" s="11" t="s">
        <v>73</v>
      </c>
      <c r="B7" s="12" t="s">
        <v>73</v>
      </c>
      <c r="C7" s="12" t="s">
        <v>73</v>
      </c>
      <c r="D7" s="12" t="s">
        <v>73</v>
      </c>
      <c r="E7" s="12">
        <v>1</v>
      </c>
      <c r="F7" s="12">
        <f>E7+1</f>
        <v>2</v>
      </c>
      <c r="G7" s="12">
        <f>F7+1</f>
        <v>3</v>
      </c>
      <c r="H7" s="12">
        <v>4</v>
      </c>
      <c r="I7" s="12">
        <v>5</v>
      </c>
      <c r="J7" s="12">
        <v>6</v>
      </c>
      <c r="K7" s="12">
        <v>7</v>
      </c>
      <c r="L7" s="11">
        <v>8</v>
      </c>
      <c r="M7" s="11">
        <v>9</v>
      </c>
    </row>
    <row r="8" spans="1:13" ht="18.75" customHeight="1">
      <c r="A8" s="13" t="s">
        <v>74</v>
      </c>
      <c r="B8" s="14"/>
      <c r="C8" s="15"/>
      <c r="D8" s="16"/>
      <c r="E8" s="16" t="s">
        <v>218</v>
      </c>
      <c r="F8" s="17">
        <v>1835000</v>
      </c>
      <c r="G8" s="17">
        <v>1835000</v>
      </c>
      <c r="H8" s="17">
        <v>0</v>
      </c>
      <c r="I8" s="17">
        <v>0</v>
      </c>
      <c r="J8" s="26">
        <v>0</v>
      </c>
      <c r="K8" s="26">
        <v>0</v>
      </c>
      <c r="L8" s="27">
        <v>0</v>
      </c>
      <c r="M8" s="28">
        <v>0</v>
      </c>
    </row>
    <row r="9" spans="1:13" ht="18.75" customHeight="1">
      <c r="A9" s="13" t="s">
        <v>219</v>
      </c>
      <c r="B9" s="14"/>
      <c r="C9" s="15"/>
      <c r="D9" s="16"/>
      <c r="E9" s="16" t="s">
        <v>218</v>
      </c>
      <c r="F9" s="17">
        <v>1835000</v>
      </c>
      <c r="G9" s="17">
        <v>1835000</v>
      </c>
      <c r="H9" s="17">
        <v>0</v>
      </c>
      <c r="I9" s="17">
        <v>0</v>
      </c>
      <c r="J9" s="26">
        <v>0</v>
      </c>
      <c r="K9" s="26">
        <v>0</v>
      </c>
      <c r="L9" s="27">
        <v>0</v>
      </c>
      <c r="M9" s="28">
        <v>0</v>
      </c>
    </row>
    <row r="10" spans="1:13" ht="18.75" customHeight="1">
      <c r="A10" s="13" t="s">
        <v>178</v>
      </c>
      <c r="B10" s="14" t="s">
        <v>220</v>
      </c>
      <c r="C10" s="15" t="s">
        <v>221</v>
      </c>
      <c r="D10" s="16" t="s">
        <v>222</v>
      </c>
      <c r="E10" s="16" t="s">
        <v>223</v>
      </c>
      <c r="F10" s="17">
        <v>169000</v>
      </c>
      <c r="G10" s="17">
        <v>169000</v>
      </c>
      <c r="H10" s="17">
        <v>0</v>
      </c>
      <c r="I10" s="17">
        <v>0</v>
      </c>
      <c r="J10" s="26">
        <v>0</v>
      </c>
      <c r="K10" s="26">
        <v>0</v>
      </c>
      <c r="L10" s="27">
        <v>0</v>
      </c>
      <c r="M10" s="28">
        <v>0</v>
      </c>
    </row>
    <row r="11" spans="1:13" ht="18.75" customHeight="1">
      <c r="A11" s="13" t="s">
        <v>178</v>
      </c>
      <c r="B11" s="14" t="s">
        <v>220</v>
      </c>
      <c r="C11" s="15" t="s">
        <v>224</v>
      </c>
      <c r="D11" s="16" t="s">
        <v>222</v>
      </c>
      <c r="E11" s="16" t="s">
        <v>218</v>
      </c>
      <c r="F11" s="17">
        <v>66000</v>
      </c>
      <c r="G11" s="17">
        <v>66000</v>
      </c>
      <c r="H11" s="17">
        <v>0</v>
      </c>
      <c r="I11" s="17">
        <v>0</v>
      </c>
      <c r="J11" s="26">
        <v>0</v>
      </c>
      <c r="K11" s="26">
        <v>0</v>
      </c>
      <c r="L11" s="27">
        <v>0</v>
      </c>
      <c r="M11" s="28">
        <v>0</v>
      </c>
    </row>
    <row r="12" spans="1:13" ht="18.75" customHeight="1">
      <c r="A12" s="13" t="s">
        <v>178</v>
      </c>
      <c r="B12" s="14" t="s">
        <v>220</v>
      </c>
      <c r="C12" s="15" t="s">
        <v>225</v>
      </c>
      <c r="D12" s="16" t="s">
        <v>222</v>
      </c>
      <c r="E12" s="16" t="s">
        <v>223</v>
      </c>
      <c r="F12" s="17">
        <v>100000</v>
      </c>
      <c r="G12" s="17">
        <v>100000</v>
      </c>
      <c r="H12" s="17">
        <v>0</v>
      </c>
      <c r="I12" s="17">
        <v>0</v>
      </c>
      <c r="J12" s="26">
        <v>0</v>
      </c>
      <c r="K12" s="26">
        <v>0</v>
      </c>
      <c r="L12" s="27">
        <v>0</v>
      </c>
      <c r="M12" s="28">
        <v>0</v>
      </c>
    </row>
    <row r="13" spans="1:13" ht="18.75" customHeight="1">
      <c r="A13" s="13" t="s">
        <v>178</v>
      </c>
      <c r="B13" s="14" t="s">
        <v>220</v>
      </c>
      <c r="C13" s="15" t="s">
        <v>226</v>
      </c>
      <c r="D13" s="16" t="s">
        <v>222</v>
      </c>
      <c r="E13" s="16" t="s">
        <v>223</v>
      </c>
      <c r="F13" s="17">
        <v>100000</v>
      </c>
      <c r="G13" s="17">
        <v>100000</v>
      </c>
      <c r="H13" s="17">
        <v>0</v>
      </c>
      <c r="I13" s="17">
        <v>0</v>
      </c>
      <c r="J13" s="26">
        <v>0</v>
      </c>
      <c r="K13" s="26">
        <v>0</v>
      </c>
      <c r="L13" s="27">
        <v>0</v>
      </c>
      <c r="M13" s="28">
        <v>0</v>
      </c>
    </row>
    <row r="14" spans="1:13" ht="18.75" customHeight="1">
      <c r="A14" s="13" t="s">
        <v>178</v>
      </c>
      <c r="B14" s="14" t="s">
        <v>220</v>
      </c>
      <c r="C14" s="15" t="s">
        <v>227</v>
      </c>
      <c r="D14" s="16" t="s">
        <v>222</v>
      </c>
      <c r="E14" s="16" t="s">
        <v>223</v>
      </c>
      <c r="F14" s="17">
        <v>600000</v>
      </c>
      <c r="G14" s="17">
        <v>600000</v>
      </c>
      <c r="H14" s="17">
        <v>0</v>
      </c>
      <c r="I14" s="17">
        <v>0</v>
      </c>
      <c r="J14" s="26">
        <v>0</v>
      </c>
      <c r="K14" s="26">
        <v>0</v>
      </c>
      <c r="L14" s="27">
        <v>0</v>
      </c>
      <c r="M14" s="28">
        <v>0</v>
      </c>
    </row>
    <row r="15" spans="1:13" ht="18.75" customHeight="1">
      <c r="A15" s="13" t="s">
        <v>178</v>
      </c>
      <c r="B15" s="14" t="s">
        <v>220</v>
      </c>
      <c r="C15" s="15" t="s">
        <v>228</v>
      </c>
      <c r="D15" s="16" t="s">
        <v>229</v>
      </c>
      <c r="E15" s="16" t="s">
        <v>223</v>
      </c>
      <c r="F15" s="17">
        <v>700000</v>
      </c>
      <c r="G15" s="17">
        <v>700000</v>
      </c>
      <c r="H15" s="17">
        <v>0</v>
      </c>
      <c r="I15" s="17">
        <v>0</v>
      </c>
      <c r="J15" s="26">
        <v>0</v>
      </c>
      <c r="K15" s="26">
        <v>0</v>
      </c>
      <c r="L15" s="27">
        <v>0</v>
      </c>
      <c r="M15" s="28">
        <v>0</v>
      </c>
    </row>
    <row r="16" spans="1:13" ht="18.75" customHeight="1">
      <c r="A16" s="13" t="s">
        <v>178</v>
      </c>
      <c r="B16" s="14" t="s">
        <v>220</v>
      </c>
      <c r="C16" s="15" t="s">
        <v>230</v>
      </c>
      <c r="D16" s="16" t="s">
        <v>222</v>
      </c>
      <c r="E16" s="16" t="s">
        <v>223</v>
      </c>
      <c r="F16" s="17">
        <v>100000</v>
      </c>
      <c r="G16" s="17">
        <v>100000</v>
      </c>
      <c r="H16" s="17">
        <v>0</v>
      </c>
      <c r="I16" s="17">
        <v>0</v>
      </c>
      <c r="J16" s="26">
        <v>0</v>
      </c>
      <c r="K16" s="26">
        <v>0</v>
      </c>
      <c r="L16" s="27">
        <v>0</v>
      </c>
      <c r="M16" s="28">
        <v>0</v>
      </c>
    </row>
    <row r="17" spans="1:13" ht="18" customHeight="1">
      <c r="A17" s="18"/>
      <c r="B17" s="18"/>
      <c r="C17" s="19"/>
      <c r="D17" s="19"/>
      <c r="E17" s="20"/>
      <c r="F17" s="21"/>
      <c r="G17" s="21"/>
      <c r="H17" s="22"/>
      <c r="I17" s="21"/>
      <c r="J17" s="21"/>
      <c r="K17" s="21"/>
      <c r="L17" s="21"/>
      <c r="M17" s="21"/>
    </row>
  </sheetData>
  <sheetProtection password="C5E3" sheet="1"/>
  <mergeCells count="13">
    <mergeCell ref="M5:M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乔烨</cp:lastModifiedBy>
  <dcterms:created xsi:type="dcterms:W3CDTF">2016-12-02T08:54:00Z</dcterms:created>
  <dcterms:modified xsi:type="dcterms:W3CDTF">2021-05-26T08:11:39Z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D5A25673C0AD478680FE7515C0424FBE</vt:lpwstr>
  </property>
</Properties>
</file>